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חוברת_עבודה_זו" defaultThemeVersion="124226"/>
  <mc:AlternateContent xmlns:mc="http://schemas.openxmlformats.org/markup-compatibility/2006">
    <mc:Choice Requires="x15">
      <x15ac:absPath xmlns:x15ac="http://schemas.microsoft.com/office/spreadsheetml/2010/11/ac" url="C:\Users\shiraz\Desktop\"/>
    </mc:Choice>
  </mc:AlternateContent>
  <xr:revisionPtr revIDLastSave="0" documentId="8_{6976E505-CAE2-468C-8A8F-43C9AC8DF031}" xr6:coauthVersionLast="47" xr6:coauthVersionMax="47" xr10:uidLastSave="{00000000-0000-0000-0000-000000000000}"/>
  <workbookProtection workbookAlgorithmName="SHA-512" workbookHashValue="PlWsx+FU9FdoGG/uerZtPwccWTAt1Z5fMPqogQCSATY+Ga08yW4Amf3orkvzpRilVxXYJiukqJX3khnPkN5YHQ==" workbookSaltValue="OdREtI2s/PVEUSftib9cog==" workbookSpinCount="100000" lockStructure="1"/>
  <bookViews>
    <workbookView xWindow="-120" yWindow="-120" windowWidth="29040" windowHeight="15720" tabRatio="693" activeTab="1" xr2:uid="{00000000-000D-0000-FFFF-FFFF00000000}"/>
  </bookViews>
  <sheets>
    <sheet name="פרטי הרשות והגדרות כלליות" sheetId="4" r:id="rId1"/>
    <sheet name="ריכוז נתונים" sheetId="5" r:id="rId2"/>
    <sheet name="עסקים ללא רשיון עסק" sheetId="1" r:id="rId3"/>
    <sheet name="אכיפת רישוי עסקים" sheetId="2" r:id="rId4"/>
    <sheet name="מסלולים מקוצרים" sheetId="7" r:id="rId5"/>
    <sheet name="מספר עסקים לפי פריט" sheetId="8" r:id="rId6"/>
  </sheets>
  <definedNames>
    <definedName name="GufMevukar">'פרטי הרשות והגדרות כלליות'!$E$8</definedName>
    <definedName name="previous_year">'פרטי הרשות והגדרות כלליות'!$E$13</definedName>
    <definedName name="Shana">'פרטי הרשות והגדרות כלליות'!$E$11</definedName>
    <definedName name="ShanaKodemet">'פרטי הרשות והגדרות כלליות'!$E$13</definedName>
    <definedName name="_xlnm.Print_Area" localSheetId="3">'אכיפת רישוי עסקים'!$A$201:$F$223</definedName>
    <definedName name="_xlnm.Print_Area" localSheetId="2">'עסקים ללא רשיון עסק'!$B$198:$Z$223</definedName>
    <definedName name="year">'פרטי הרשות והגדרות כלליות'!$E$11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8" l="1"/>
  <c r="M12" i="7"/>
  <c r="M13" i="7"/>
  <c r="M14" i="7"/>
  <c r="M15" i="7"/>
  <c r="M16" i="7"/>
  <c r="M17" i="7"/>
  <c r="M18" i="7"/>
  <c r="M19" i="7"/>
  <c r="M20" i="7"/>
  <c r="D190" i="8" l="1"/>
  <c r="A4" i="8"/>
  <c r="B7" i="7" l="1"/>
  <c r="D9" i="2" l="1"/>
  <c r="U22" i="7" l="1"/>
  <c r="S22" i="7"/>
  <c r="Q22" i="7"/>
  <c r="E22" i="7" l="1"/>
  <c r="I12" i="5"/>
  <c r="I13" i="5"/>
  <c r="I14" i="5"/>
  <c r="I15" i="5"/>
  <c r="I16" i="5"/>
  <c r="I17" i="5"/>
  <c r="I18" i="5"/>
  <c r="I19" i="5"/>
  <c r="I20" i="5"/>
  <c r="I11" i="5"/>
  <c r="Y22" i="1"/>
  <c r="W22" i="1"/>
  <c r="U22" i="1"/>
  <c r="G22" i="5" l="1"/>
  <c r="Z22" i="7"/>
  <c r="H22" i="7"/>
  <c r="G22" i="1"/>
  <c r="I22" i="1"/>
  <c r="K22" i="1"/>
  <c r="M22" i="1"/>
  <c r="O22" i="1"/>
  <c r="Q22" i="1"/>
  <c r="S22" i="1"/>
  <c r="T22" i="5"/>
  <c r="R22" i="5"/>
  <c r="O22" i="5"/>
  <c r="M22" i="5"/>
  <c r="K22" i="5"/>
  <c r="D22" i="5"/>
  <c r="D15" i="2" s="1"/>
  <c r="I22" i="5" l="1"/>
  <c r="E22" i="1"/>
  <c r="C7" i="1" l="1"/>
  <c r="A7" i="5"/>
  <c r="D203" i="7" l="1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A2" i="1"/>
  <c r="G215" i="5" l="1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16" i="5"/>
  <c r="B222" i="7" l="1"/>
  <c r="B221" i="7"/>
  <c r="B220" i="7"/>
  <c r="C217" i="7"/>
  <c r="B217" i="7"/>
  <c r="O216" i="7"/>
  <c r="C216" i="7"/>
  <c r="B216" i="7"/>
  <c r="C215" i="7"/>
  <c r="B215" i="7"/>
  <c r="C214" i="7"/>
  <c r="B214" i="7"/>
  <c r="C213" i="7"/>
  <c r="B213" i="7"/>
  <c r="C212" i="7"/>
  <c r="B212" i="7"/>
  <c r="C211" i="7"/>
  <c r="B211" i="7"/>
  <c r="C210" i="7"/>
  <c r="B210" i="7"/>
  <c r="C209" i="7"/>
  <c r="B209" i="7"/>
  <c r="C208" i="7"/>
  <c r="B208" i="7"/>
  <c r="C207" i="7"/>
  <c r="B207" i="7"/>
  <c r="C206" i="7"/>
  <c r="B206" i="7"/>
  <c r="O205" i="7"/>
  <c r="C205" i="7"/>
  <c r="B205" i="7"/>
  <c r="O204" i="7"/>
  <c r="C204" i="7"/>
  <c r="B204" i="7"/>
  <c r="O203" i="7"/>
  <c r="C203" i="7"/>
  <c r="B203" i="7"/>
  <c r="O202" i="7"/>
  <c r="B202" i="7"/>
  <c r="B199" i="7"/>
  <c r="B198" i="7"/>
  <c r="C202" i="7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17" i="1"/>
  <c r="A2" i="5" l="1"/>
  <c r="C201" i="5" l="1"/>
  <c r="B221" i="5"/>
  <c r="B220" i="5"/>
  <c r="B219" i="5"/>
  <c r="K216" i="5"/>
  <c r="E216" i="5"/>
  <c r="C216" i="5"/>
  <c r="B216" i="5"/>
  <c r="K215" i="5"/>
  <c r="I215" i="5"/>
  <c r="E215" i="5"/>
  <c r="D215" i="5"/>
  <c r="C215" i="5"/>
  <c r="B215" i="5"/>
  <c r="K214" i="5"/>
  <c r="E214" i="5"/>
  <c r="D214" i="5"/>
  <c r="C214" i="5"/>
  <c r="B214" i="5"/>
  <c r="K213" i="5"/>
  <c r="E213" i="5"/>
  <c r="D213" i="5"/>
  <c r="C213" i="5"/>
  <c r="B213" i="5"/>
  <c r="K212" i="5"/>
  <c r="E212" i="5"/>
  <c r="D212" i="5"/>
  <c r="C212" i="5"/>
  <c r="B212" i="5"/>
  <c r="K211" i="5"/>
  <c r="E211" i="5"/>
  <c r="D211" i="5"/>
  <c r="C211" i="5"/>
  <c r="B211" i="5"/>
  <c r="K210" i="5"/>
  <c r="E210" i="5"/>
  <c r="D210" i="5"/>
  <c r="C210" i="5"/>
  <c r="B210" i="5"/>
  <c r="K209" i="5"/>
  <c r="E209" i="5"/>
  <c r="D209" i="5"/>
  <c r="C209" i="5"/>
  <c r="B209" i="5"/>
  <c r="K208" i="5"/>
  <c r="E208" i="5"/>
  <c r="D208" i="5"/>
  <c r="C208" i="5"/>
  <c r="B208" i="5"/>
  <c r="K207" i="5"/>
  <c r="E207" i="5"/>
  <c r="D207" i="5"/>
  <c r="C207" i="5"/>
  <c r="B207" i="5"/>
  <c r="K206" i="5"/>
  <c r="E206" i="5"/>
  <c r="D206" i="5"/>
  <c r="C206" i="5"/>
  <c r="B206" i="5"/>
  <c r="K205" i="5"/>
  <c r="E205" i="5"/>
  <c r="D205" i="5"/>
  <c r="C205" i="5"/>
  <c r="B205" i="5"/>
  <c r="K204" i="5"/>
  <c r="I204" i="5"/>
  <c r="E204" i="5"/>
  <c r="D204" i="5"/>
  <c r="C204" i="5"/>
  <c r="B204" i="5"/>
  <c r="K203" i="5"/>
  <c r="I203" i="5"/>
  <c r="D203" i="5"/>
  <c r="C203" i="5"/>
  <c r="B203" i="5"/>
  <c r="K202" i="5"/>
  <c r="I202" i="5"/>
  <c r="E202" i="5"/>
  <c r="D202" i="5"/>
  <c r="C202" i="5"/>
  <c r="B202" i="5"/>
  <c r="K201" i="5"/>
  <c r="I201" i="5"/>
  <c r="G201" i="5"/>
  <c r="B201" i="5"/>
  <c r="B198" i="5"/>
  <c r="I214" i="5"/>
  <c r="I213" i="5"/>
  <c r="I212" i="5"/>
  <c r="I211" i="5"/>
  <c r="I210" i="5"/>
  <c r="I209" i="5"/>
  <c r="I208" i="5"/>
  <c r="I207" i="5"/>
  <c r="I206" i="5"/>
  <c r="I205" i="5"/>
  <c r="B197" i="5"/>
  <c r="D216" i="5" l="1"/>
  <c r="I216" i="5"/>
  <c r="C217" i="2"/>
  <c r="A2" i="2"/>
  <c r="A201" i="2" s="1"/>
  <c r="A202" i="2"/>
  <c r="B206" i="2"/>
  <c r="C208" i="2"/>
  <c r="D208" i="2"/>
  <c r="D209" i="2"/>
  <c r="C210" i="2"/>
  <c r="D210" i="2"/>
  <c r="C211" i="2"/>
  <c r="D211" i="2"/>
  <c r="C212" i="2"/>
  <c r="D212" i="2"/>
  <c r="C213" i="2"/>
  <c r="D213" i="2"/>
  <c r="C214" i="2"/>
  <c r="D214" i="2"/>
  <c r="C218" i="2"/>
  <c r="B222" i="1"/>
  <c r="B221" i="1"/>
  <c r="B220" i="1"/>
  <c r="B199" i="1"/>
  <c r="B198" i="1"/>
  <c r="B202" i="1"/>
  <c r="C202" i="1"/>
  <c r="D202" i="1"/>
  <c r="E202" i="1"/>
  <c r="AA202" i="1"/>
  <c r="B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AA203" i="1"/>
  <c r="B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AA204" i="1"/>
  <c r="B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AA205" i="1"/>
  <c r="B206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AA206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AA207" i="1"/>
  <c r="B208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AA208" i="1"/>
  <c r="B209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AA209" i="1"/>
  <c r="B210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AA210" i="1"/>
  <c r="B211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AA211" i="1"/>
  <c r="B212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AA212" i="1"/>
  <c r="B213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AA213" i="1"/>
  <c r="B214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AA214" i="1"/>
  <c r="B215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AA215" i="1"/>
  <c r="B216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AA216" i="1"/>
  <c r="B217" i="1"/>
  <c r="C217" i="1"/>
  <c r="D217" i="1"/>
  <c r="F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AA217" i="1"/>
  <c r="G217" i="1" l="1"/>
  <c r="E217" i="1"/>
  <c r="O206" i="7"/>
  <c r="X11" i="7"/>
  <c r="K11" i="7"/>
  <c r="M11" i="7" s="1"/>
  <c r="O215" i="7"/>
  <c r="X20" i="7"/>
  <c r="O208" i="7"/>
  <c r="X13" i="7"/>
  <c r="X16" i="7"/>
  <c r="O211" i="7"/>
  <c r="O207" i="7"/>
  <c r="X19" i="7"/>
  <c r="O214" i="7"/>
  <c r="K19" i="7"/>
  <c r="K20" i="7"/>
  <c r="O210" i="7"/>
  <c r="K15" i="7"/>
  <c r="X15" i="7"/>
  <c r="X17" i="7"/>
  <c r="O212" i="7"/>
  <c r="K17" i="7"/>
  <c r="O22" i="7"/>
  <c r="O217" i="7" s="1"/>
  <c r="X12" i="7"/>
  <c r="X18" i="7"/>
  <c r="K18" i="7"/>
  <c r="O213" i="7"/>
  <c r="K16" i="7"/>
  <c r="K13" i="7"/>
  <c r="X14" i="7"/>
  <c r="O209" i="7"/>
  <c r="K14" i="7"/>
  <c r="K12" i="7"/>
  <c r="X22" i="7" l="1"/>
  <c r="K22" i="7"/>
  <c r="M22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תמר ראובני</author>
  </authors>
  <commentList>
    <comment ref="K9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תמר ראובני:</t>
        </r>
        <r>
          <rPr>
            <sz val="9"/>
            <color indexed="81"/>
            <rFont val="Tahoma"/>
            <family val="2"/>
          </rPr>
          <t xml:space="preserve">
סיכום של עמודה O,Q,S</t>
        </r>
      </text>
    </comment>
    <comment ref="M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תמר ראובני:</t>
        </r>
        <r>
          <rPr>
            <sz val="9"/>
            <color indexed="81"/>
            <rFont val="Tahoma"/>
            <family val="2"/>
          </rPr>
          <t xml:space="preserve">
עמודה K לחלק לעמודה E</t>
        </r>
      </text>
    </comment>
  </commentList>
</comments>
</file>

<file path=xl/sharedStrings.xml><?xml version="1.0" encoding="utf-8"?>
<sst xmlns="http://schemas.openxmlformats.org/spreadsheetml/2006/main" count="293" uniqueCount="243">
  <si>
    <t>סוג העסקים ע"פ צו רישוי עסקים</t>
  </si>
  <si>
    <t>קבוצה 1</t>
  </si>
  <si>
    <t>קבוצה 2</t>
  </si>
  <si>
    <t>קבוצה 3</t>
  </si>
  <si>
    <t>קבוצה 4</t>
  </si>
  <si>
    <t>קבוצה 5</t>
  </si>
  <si>
    <t>קבוצה 6</t>
  </si>
  <si>
    <t>קבוצה 7</t>
  </si>
  <si>
    <t>קבוצה 8</t>
  </si>
  <si>
    <t>קבוצה 9</t>
  </si>
  <si>
    <t>קבוצה 10</t>
  </si>
  <si>
    <t>דלק ואנרגיה</t>
  </si>
  <si>
    <t>חקלאות</t>
  </si>
  <si>
    <t>מזון</t>
  </si>
  <si>
    <t>מים ופסולת</t>
  </si>
  <si>
    <t>מסחר ושונות</t>
  </si>
  <si>
    <t>עינוג ציבורי</t>
  </si>
  <si>
    <t>רכב ותחבורה</t>
  </si>
  <si>
    <t>שירותי שמירה ואבטחה</t>
  </si>
  <si>
    <t>בריאות ורוקחות</t>
  </si>
  <si>
    <t>תכנון ובניה</t>
  </si>
  <si>
    <t>משטרת ישראל</t>
  </si>
  <si>
    <t>משרד החקלאות</t>
  </si>
  <si>
    <t>משרד הבריאות</t>
  </si>
  <si>
    <t>כיבוי</t>
  </si>
  <si>
    <t>סה"כ</t>
  </si>
  <si>
    <t>אכיפת רישוי עסקים</t>
  </si>
  <si>
    <t>צעדי אכיפה</t>
  </si>
  <si>
    <t>מספר עסקים שנסגרו בעקבות צו סגירה של ראש הרשות המקומית</t>
  </si>
  <si>
    <t>משרד התמ"ת</t>
  </si>
  <si>
    <t>הגדרות כלליות</t>
  </si>
  <si>
    <t>שם הרשות</t>
  </si>
  <si>
    <t>שם הממונה על רישוי עסקים</t>
  </si>
  <si>
    <t>טלפון</t>
  </si>
  <si>
    <t>דוא"ל</t>
  </si>
  <si>
    <t>פרטי הרשות והגדרות כלליות</t>
  </si>
  <si>
    <t>תעשיה, מלאכה, כימיה ומחצבים</t>
  </si>
  <si>
    <t>חתימת גיזבר הרשות:</t>
  </si>
  <si>
    <t>הערות:</t>
  </si>
  <si>
    <t xml:space="preserve">חתימת גזבר הרשות: </t>
  </si>
  <si>
    <t>עיריית  דוגמה</t>
  </si>
  <si>
    <t>שם ממלא הדו"ח</t>
  </si>
  <si>
    <t>עסקים הנמצאים בהליכי רישוי **</t>
  </si>
  <si>
    <t>* הדו"ח משקף את החוק - בו מצויין כי כל פריט טעון רישוי,על כן בדו"ח יש לציין את מספר הפריטים הקיימים ברשות (ולא לפי עסק עיקרי ומשני)</t>
  </si>
  <si>
    <t>הגנת הסביבה</t>
  </si>
  <si>
    <t>מצב רישוי עסקים ברשות</t>
  </si>
  <si>
    <t>פריטים טעוני רישוי הפועלים ללא רישיון עסק</t>
  </si>
  <si>
    <t>מספר עסקים חייבים ברשיון*</t>
  </si>
  <si>
    <t>חיקוק אחר</t>
  </si>
  <si>
    <t>נגישות</t>
  </si>
  <si>
    <t>אי הגשת בקשה</t>
  </si>
  <si>
    <t xml:space="preserve"> </t>
  </si>
  <si>
    <t>סיבות להיעדר רישיון / פירוט הגורמים שלא נתנו אישור</t>
  </si>
  <si>
    <t>*מספר ביקורות רישוי עסקים שנעשו במהלך שנת הדו"ח הנוכחית</t>
  </si>
  <si>
    <t>*** נתוני שינוי בעלות נכללים גם בעמודה של מס' בקשות לרישיון</t>
  </si>
  <si>
    <t xml:space="preserve">מס' העסקים טעוני הרישוי כולל את כל הקיים ברשות - לרבות עסקים  שלא הגישו בקשה לרישיון . גם אם הנתונים לא מופיעים במערכת או לא מופקים מהמערכת, יש למלא אותם בדוח באופן ידני. </t>
  </si>
  <si>
    <t xml:space="preserve">דיווח על נתוני שנת </t>
  </si>
  <si>
    <r>
      <t xml:space="preserve">כתוב את </t>
    </r>
    <r>
      <rPr>
        <b/>
        <u/>
        <sz val="12"/>
        <color indexed="47"/>
        <rFont val="Arial"/>
        <family val="2"/>
      </rPr>
      <t>מספר</t>
    </r>
    <r>
      <rPr>
        <b/>
        <sz val="12"/>
        <color indexed="47"/>
        <rFont val="Arial"/>
        <family val="2"/>
      </rPr>
      <t xml:space="preserve"> פריטי הרישוי בכל אחת מהעמודות הרלוונטיות  המהוות את הסיבה להיעדר רישיון </t>
    </r>
  </si>
  <si>
    <t>*בביקורת מדובר על מס' פריטי רישוי ולא על מס' עסקים</t>
  </si>
  <si>
    <t>מספר שימועים בהקשר לביטול רישיון</t>
  </si>
  <si>
    <t>מספר עסקים שרישיונם בוטל</t>
  </si>
  <si>
    <t xml:space="preserve">המפרט הרשותי </t>
  </si>
  <si>
    <t>מספר חידושי רישיון שהונפקו בשנת הדו"ח הנוכחית</t>
  </si>
  <si>
    <t>מספר הבקשות לשינוי בעלות*** בשנת הדו"ח הנוכחית</t>
  </si>
  <si>
    <t>מספר בקשות לרשיון עסק שהוגשו בשנת הדו"ח הנוכחית לפי טופס 2, כולל את כל הבקשות למעט חידושים</t>
  </si>
  <si>
    <t>שימוש במסלולים המקוצרים</t>
  </si>
  <si>
    <t>מספר בקשות לרשיון שנדחו ע"י נותני האישור בשנת הדו"ח הנוכחית</t>
  </si>
  <si>
    <t xml:space="preserve">מספר עסקים הפועלים ברישיון/היתר </t>
  </si>
  <si>
    <t>אחוז הביקורות שבוצעו מכלל העסקים החייבים ברישיון</t>
  </si>
  <si>
    <t>סה"כ הרישיונות/ההיתרים שהונפקו בשנה זו</t>
  </si>
  <si>
    <t>הנפקת רשיון/היתר - תצהיר</t>
  </si>
  <si>
    <t>הנפקת רשיון/היתר - היתר מזורז א'</t>
  </si>
  <si>
    <t>הנפקת רשיון/היתר - היתר מזורז ב'</t>
  </si>
  <si>
    <t>הנפקת רשיון/היתר - הליך רגיל</t>
  </si>
  <si>
    <t>מספר חידושים שהונפקו במסלול על יסוד תצהיר</t>
  </si>
  <si>
    <t>*העסקים הזכאים: א) מופיעים בעמודה ד' בצו; ב) פורסם להם מפרט אחיד; ג) עומדים בפרמטר של שטח העסק; ד) עומדים בסייגים של הכבאות</t>
  </si>
  <si>
    <t>**עמודה K חלקי עמודה E</t>
  </si>
  <si>
    <t>סה"כ בקשות חדשות שנפתחו במסלול מקוצר</t>
  </si>
  <si>
    <t>אחוז הרישיונות/ההיתרים במסלול מקוצר מקרב הזכאים**</t>
  </si>
  <si>
    <r>
      <t xml:space="preserve">א. יש לציין את הגורם שדחה  (או טרם שלח תגובה). במידה ונדחה ע"י יותר מגורם אחד - יש לציין את כולם (יש לרשום </t>
    </r>
    <r>
      <rPr>
        <b/>
        <u/>
        <sz val="11"/>
        <color rgb="FF002060"/>
        <rFont val="Arial"/>
        <family val="2"/>
        <scheme val="minor"/>
      </rPr>
      <t>מספר</t>
    </r>
    <r>
      <rPr>
        <sz val="11"/>
        <color rgb="FF002060"/>
        <rFont val="Arial"/>
        <family val="2"/>
        <scheme val="minor"/>
      </rPr>
      <t xml:space="preserve"> פריטי הרישוי בכל אחת מהעמודות הרלוונטיות, כולל עסקים הנמצאים בהליכי רישוי).</t>
    </r>
  </si>
  <si>
    <t>ב. מדובר על מס' פריטי רישוי  ולא על מס' עסקים.</t>
  </si>
  <si>
    <t>אחוז עסקים עם רישיון/היתר</t>
  </si>
  <si>
    <t xml:space="preserve"> א. יש למלא את הדו"ח לשנת הדיווח הנוכחי. במידה והנתונים לא הופקו אוטומטית מהמערכת, יש להשלימם ידנית.</t>
  </si>
  <si>
    <t>ב. במידה ולא נעשה שימוש בצעדי האכיפה הנ"ל , יש לרשום את הספרה: אפס.</t>
  </si>
  <si>
    <t xml:space="preserve">מספר העסקים הפוטנציאליים הזכאים להיכלל במסלול מקוצר* </t>
  </si>
  <si>
    <t>** עסקים הנמצאים בהליכי רישוי שטרם הסתיים הטיפול בהם, הינם בהגדרת עסקים ללא רשיון.</t>
  </si>
  <si>
    <t>1.2 א</t>
  </si>
  <si>
    <t>1.2 ב</t>
  </si>
  <si>
    <t>1.3 א</t>
  </si>
  <si>
    <t>1.3 ב</t>
  </si>
  <si>
    <t>1.3 ג</t>
  </si>
  <si>
    <t>1.3 ד</t>
  </si>
  <si>
    <t>1.4 א</t>
  </si>
  <si>
    <t>1.4 ב</t>
  </si>
  <si>
    <t>1.4 ג</t>
  </si>
  <si>
    <t>1.4 ו</t>
  </si>
  <si>
    <t>1.5 א</t>
  </si>
  <si>
    <t>1.5 ב</t>
  </si>
  <si>
    <t>2.1 א</t>
  </si>
  <si>
    <t>2.1 ב</t>
  </si>
  <si>
    <t>2.1 ג</t>
  </si>
  <si>
    <t>2.1 ד</t>
  </si>
  <si>
    <t>2.1 ה</t>
  </si>
  <si>
    <t>2.1 ו</t>
  </si>
  <si>
    <t>2.1 ז</t>
  </si>
  <si>
    <t>2.2 א</t>
  </si>
  <si>
    <t>2.2 ב</t>
  </si>
  <si>
    <t>2.2 ג</t>
  </si>
  <si>
    <t>2.2 ד</t>
  </si>
  <si>
    <t>2.2 ה</t>
  </si>
  <si>
    <t>2.2 ז</t>
  </si>
  <si>
    <t>2.2ח</t>
  </si>
  <si>
    <t>3.2 א</t>
  </si>
  <si>
    <t>3.2 ב</t>
  </si>
  <si>
    <t>3.2 ו</t>
  </si>
  <si>
    <t>3.2ח</t>
  </si>
  <si>
    <t>3.3 ב</t>
  </si>
  <si>
    <t>3.4 א</t>
  </si>
  <si>
    <t>3.4 ג</t>
  </si>
  <si>
    <t>3.5 א</t>
  </si>
  <si>
    <t>3.5 ב</t>
  </si>
  <si>
    <t>3.6 א</t>
  </si>
  <si>
    <t>3.6 ב</t>
  </si>
  <si>
    <t>3.7 א</t>
  </si>
  <si>
    <t>3.7 ב</t>
  </si>
  <si>
    <t>4.1 א</t>
  </si>
  <si>
    <t>4.1 ג</t>
  </si>
  <si>
    <t>4.1 ד</t>
  </si>
  <si>
    <t>4.2 א</t>
  </si>
  <si>
    <t>4.2 ב</t>
  </si>
  <si>
    <t>4.2 ג</t>
  </si>
  <si>
    <t>4.3 א</t>
  </si>
  <si>
    <t>4.3 ב</t>
  </si>
  <si>
    <t>4.4 ב</t>
  </si>
  <si>
    <t>4.4 ז</t>
  </si>
  <si>
    <t>4.6 א</t>
  </si>
  <si>
    <t>4.6 ג</t>
  </si>
  <si>
    <t>4.6 ד</t>
  </si>
  <si>
    <t>4.6 ה</t>
  </si>
  <si>
    <t>4.6 ו</t>
  </si>
  <si>
    <t>4.7 א</t>
  </si>
  <si>
    <t>4.7 ב</t>
  </si>
  <si>
    <t>4.7 ג</t>
  </si>
  <si>
    <t>4.7 ד</t>
  </si>
  <si>
    <t>5.1 א</t>
  </si>
  <si>
    <t>5.1 ב</t>
  </si>
  <si>
    <t>5.1 ג</t>
  </si>
  <si>
    <t>5.1 ד</t>
  </si>
  <si>
    <t>5.1 ה</t>
  </si>
  <si>
    <t>5.2 א</t>
  </si>
  <si>
    <t>5.2 ב</t>
  </si>
  <si>
    <t>5.3 א</t>
  </si>
  <si>
    <t>5.3 ג</t>
  </si>
  <si>
    <t>6.8 א</t>
  </si>
  <si>
    <t>6.8 ב</t>
  </si>
  <si>
    <t>6.9 א</t>
  </si>
  <si>
    <t>6.9 ב</t>
  </si>
  <si>
    <t>6.9 ג</t>
  </si>
  <si>
    <t>7.1 א</t>
  </si>
  <si>
    <t>7.1 ב</t>
  </si>
  <si>
    <t>7.1 ג</t>
  </si>
  <si>
    <t>7.1 ה</t>
  </si>
  <si>
    <t>7.4 א</t>
  </si>
  <si>
    <t>7.4 ב</t>
  </si>
  <si>
    <t>7.4 ג</t>
  </si>
  <si>
    <t>7.4 ד</t>
  </si>
  <si>
    <t>7.4 ה</t>
  </si>
  <si>
    <t>7.7 א</t>
  </si>
  <si>
    <t>7.7 ב</t>
  </si>
  <si>
    <t>7.7 ג</t>
  </si>
  <si>
    <t>7.7 ד</t>
  </si>
  <si>
    <t>7.7 ה</t>
  </si>
  <si>
    <t>7.7 ו</t>
  </si>
  <si>
    <t>7.7 ז</t>
  </si>
  <si>
    <t>7.7ח</t>
  </si>
  <si>
    <t>7.7ט</t>
  </si>
  <si>
    <t>7.7 י</t>
  </si>
  <si>
    <t>7.7יא</t>
  </si>
  <si>
    <t>7.8 א</t>
  </si>
  <si>
    <t>7.8 ב</t>
  </si>
  <si>
    <t>7.10א</t>
  </si>
  <si>
    <t>7.10ב</t>
  </si>
  <si>
    <t>8.3 א</t>
  </si>
  <si>
    <t>8.4 א</t>
  </si>
  <si>
    <t>8.4 ב</t>
  </si>
  <si>
    <t>8.4 ד</t>
  </si>
  <si>
    <t>8.6 א</t>
  </si>
  <si>
    <t>8.6 ב</t>
  </si>
  <si>
    <t>8.6 ו</t>
  </si>
  <si>
    <t>8.6 ז</t>
  </si>
  <si>
    <t>8.7 א</t>
  </si>
  <si>
    <t>8.7 ב</t>
  </si>
  <si>
    <t>8.8 א</t>
  </si>
  <si>
    <t>8.8 ג</t>
  </si>
  <si>
    <t>8.8 ד</t>
  </si>
  <si>
    <t>8.9 א</t>
  </si>
  <si>
    <t>8.9 ב</t>
  </si>
  <si>
    <t>8.9 ו</t>
  </si>
  <si>
    <t>9.1 א</t>
  </si>
  <si>
    <t>9.1 ב</t>
  </si>
  <si>
    <t>9.1 ג</t>
  </si>
  <si>
    <t>10.4א</t>
  </si>
  <si>
    <t>10.4ב</t>
  </si>
  <si>
    <t>10.6א</t>
  </si>
  <si>
    <t>10.6ב</t>
  </si>
  <si>
    <t>10.7א</t>
  </si>
  <si>
    <t>10.7ב</t>
  </si>
  <si>
    <t>10.7ג</t>
  </si>
  <si>
    <t>10.7ד</t>
  </si>
  <si>
    <t>10.8א</t>
  </si>
  <si>
    <t>10.8ב</t>
  </si>
  <si>
    <t>10.10א</t>
  </si>
  <si>
    <t>10.10ב</t>
  </si>
  <si>
    <t>10.10ג</t>
  </si>
  <si>
    <t>10.10ד</t>
  </si>
  <si>
    <t>10.10ה</t>
  </si>
  <si>
    <t>10.10ו</t>
  </si>
  <si>
    <t>10.10ז</t>
  </si>
  <si>
    <t>10.11א</t>
  </si>
  <si>
    <t>10.11ב</t>
  </si>
  <si>
    <t>10.11ג</t>
  </si>
  <si>
    <t>10.11ד</t>
  </si>
  <si>
    <t>10.11ה</t>
  </si>
  <si>
    <t>10.11ו</t>
  </si>
  <si>
    <t>10.14א</t>
  </si>
  <si>
    <t>10.14ב</t>
  </si>
  <si>
    <t>10.14ג</t>
  </si>
  <si>
    <t>10.14ד</t>
  </si>
  <si>
    <t>10.14ה</t>
  </si>
  <si>
    <t>10.14ו</t>
  </si>
  <si>
    <t>10.14ז</t>
  </si>
  <si>
    <t>10.16א</t>
  </si>
  <si>
    <t>10.16ב</t>
  </si>
  <si>
    <t>10.16ג</t>
  </si>
  <si>
    <t>מספר סידורי של פריט הרישוי</t>
  </si>
  <si>
    <t>סך הכל</t>
  </si>
  <si>
    <t>מספר עסקים לפי פריט</t>
  </si>
  <si>
    <t>מספר עסקים חייבים ברישיון</t>
  </si>
  <si>
    <t>סך העסקים בגיליון זה יהיה שווה ל"מספר עסקים חייבים ברישיון" בגיליון ריכוז נתונים</t>
  </si>
  <si>
    <t>סה"כ רישיון/היתר חדשים שהונפקו במסלול מקוצר</t>
  </si>
  <si>
    <t>מועצה מקומית ירכא</t>
  </si>
  <si>
    <t>נוהאד אבו טריף</t>
  </si>
  <si>
    <t>nohad1962@walla.co.il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</si>
</sst>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&quot;$&quot;* #,##0_);_(&quot;$&quot;* \(#,##0\);_(&quot;$&quot;* &quot;-&quot;_);_(@_)"/>
    <numFmt numFmtId="165" formatCode="[Blue]&quot;*&quot;* #,##0_ ;[Red]&quot;*&quot;* _ \(#,##0\);\ \ \ \ &quot;-&quot;"/>
    <numFmt numFmtId="166" formatCode="[Blue]&quot;**&quot;* #,##0_ ;[Red]&quot;**&quot;* _ \(#,##0\);\ \ \ \ &quot;-     **&quot;"/>
    <numFmt numFmtId="167" formatCode="[Blue]&quot;[1]&quot;* #,##0_ ;[Red]&quot;[1]&quot;* _ \(#,##0\);\ \ \ \ &quot;-     [1]&quot;"/>
    <numFmt numFmtId="168" formatCode="[Blue]&quot;[2]&quot;* #,##0_ ;[Red]&quot;[2]&quot;* _ \(#,##0\);\ \ \ \ &quot;-     [2]&quot;"/>
    <numFmt numFmtId="169" formatCode="[Blue]&quot;[3]&quot;* #,##0_ ;[Red]&quot;[3]&quot;* _ \(#,##0\);\ \ \ \ &quot;-     [3]&quot;"/>
    <numFmt numFmtId="170" formatCode="[Blue]&quot;[4]&quot;* #,##0_ ;[Red]&quot;[4]&quot;* _ \(#,##0\);\ \ \ \ &quot;-     [4]&quot;"/>
    <numFmt numFmtId="171" formatCode="[Blue]&quot;[5]&quot;* #,##0_ ;[Red]&quot;[5]&quot;* _ \(#,##0\);\ \ \ \ &quot;-     [5]&quot;"/>
    <numFmt numFmtId="172" formatCode="#,##0;\(#,##0\)"/>
    <numFmt numFmtId="173" formatCode="#,##0.00;\(#,##0.00\);&quot;  &quot;"/>
    <numFmt numFmtId="174" formatCode="#,##0;\(#,##0\);&quot;&quot;"/>
    <numFmt numFmtId="175" formatCode="_-&quot;$&quot;* #,##0.000_-;\-&quot;$&quot;* #,##0.000_-;_-&quot;$&quot;* &quot;-&quot;??_-;_-@_-"/>
    <numFmt numFmtId="176" formatCode="#,##0_ ;[Red]\-#,##0\ "/>
    <numFmt numFmtId="177" formatCode="#,##0;\(#,##0\);"/>
    <numFmt numFmtId="178" formatCode="\ 0%;\(0%\)"/>
    <numFmt numFmtId="179" formatCode="#,##0%;\(#,##0\)%"/>
    <numFmt numFmtId="180" formatCode="#,##0;\(\ #,##0\ \)"/>
  </numFmts>
  <fonts count="68" x14ac:knownFonts="1">
    <font>
      <sz val="10"/>
      <name val="David"/>
      <charset val="177"/>
    </font>
    <font>
      <b/>
      <sz val="12"/>
      <name val="David"/>
      <family val="2"/>
      <charset val="177"/>
    </font>
    <font>
      <sz val="8"/>
      <name val="David"/>
      <family val="2"/>
      <charset val="177"/>
    </font>
    <font>
      <b/>
      <u/>
      <sz val="12"/>
      <name val="David"/>
      <family val="2"/>
      <charset val="177"/>
    </font>
    <font>
      <sz val="11"/>
      <name val="David"/>
      <family val="2"/>
      <charset val="177"/>
    </font>
    <font>
      <sz val="12"/>
      <name val="David"/>
      <family val="2"/>
      <charset val="177"/>
    </font>
    <font>
      <b/>
      <sz val="12"/>
      <color indexed="6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  <charset val="177"/>
    </font>
    <font>
      <b/>
      <u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u/>
      <sz val="13"/>
      <color indexed="35"/>
      <name val="Arial (Hebrew)"/>
      <family val="2"/>
      <charset val="177"/>
    </font>
    <font>
      <b/>
      <u/>
      <sz val="12"/>
      <name val="Arial (Hebrew)"/>
      <family val="2"/>
      <charset val="177"/>
    </font>
    <font>
      <b/>
      <sz val="12"/>
      <color indexed="16"/>
      <name val="Arial"/>
      <family val="2"/>
    </font>
    <font>
      <b/>
      <sz val="12"/>
      <name val="Arial (Hebrew)"/>
      <family val="2"/>
      <charset val="177"/>
    </font>
    <font>
      <b/>
      <sz val="14"/>
      <color indexed="38"/>
      <name val="Arial"/>
      <family val="2"/>
    </font>
    <font>
      <b/>
      <sz val="12"/>
      <name val="Arial"/>
      <family val="2"/>
    </font>
    <font>
      <sz val="10"/>
      <color indexed="45"/>
      <name val="Arial"/>
      <family val="2"/>
    </font>
    <font>
      <b/>
      <u/>
      <sz val="12"/>
      <color indexed="56"/>
      <name val="Arial"/>
      <family val="2"/>
    </font>
    <font>
      <sz val="10"/>
      <color indexed="10"/>
      <name val="Arial"/>
      <family val="2"/>
    </font>
    <font>
      <b/>
      <sz val="18"/>
      <name val="David"/>
      <family val="2"/>
      <charset val="177"/>
    </font>
    <font>
      <b/>
      <sz val="11"/>
      <name val="David Transparent"/>
      <charset val="177"/>
    </font>
    <font>
      <b/>
      <u/>
      <sz val="14"/>
      <name val="David"/>
      <family val="2"/>
      <charset val="177"/>
    </font>
    <font>
      <b/>
      <u/>
      <sz val="11"/>
      <color indexed="8"/>
      <name val="David"/>
      <family val="2"/>
      <charset val="177"/>
    </font>
    <font>
      <sz val="8"/>
      <name val="Arial (Hebrew)"/>
      <family val="2"/>
      <charset val="177"/>
    </font>
    <font>
      <b/>
      <u/>
      <sz val="10"/>
      <name val="Arial"/>
      <family val="2"/>
    </font>
    <font>
      <b/>
      <sz val="14"/>
      <color indexed="47"/>
      <name val="Arial"/>
      <family val="2"/>
    </font>
    <font>
      <b/>
      <sz val="10"/>
      <color indexed="47"/>
      <name val="Arial"/>
      <family val="2"/>
    </font>
    <font>
      <b/>
      <sz val="11"/>
      <color indexed="47"/>
      <name val="Arial"/>
      <family val="2"/>
    </font>
    <font>
      <sz val="10"/>
      <color indexed="47"/>
      <name val="Arial"/>
      <family val="2"/>
    </font>
    <font>
      <b/>
      <sz val="10"/>
      <color indexed="56"/>
      <name val="Arial"/>
      <family val="2"/>
    </font>
    <font>
      <sz val="10"/>
      <color indexed="56"/>
      <name val="Arial"/>
      <family val="2"/>
    </font>
    <font>
      <b/>
      <sz val="12"/>
      <color indexed="18"/>
      <name val="Arial"/>
      <family val="2"/>
    </font>
    <font>
      <b/>
      <u/>
      <sz val="12"/>
      <color indexed="10"/>
      <name val="Arial"/>
      <family val="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u/>
      <sz val="11"/>
      <color indexed="47"/>
      <name val="Arial"/>
      <family val="2"/>
    </font>
    <font>
      <sz val="11"/>
      <color indexed="18"/>
      <name val="Arial"/>
      <family val="2"/>
    </font>
    <font>
      <b/>
      <sz val="11"/>
      <color indexed="18"/>
      <name val="Arial"/>
      <family val="2"/>
    </font>
    <font>
      <b/>
      <sz val="11"/>
      <color indexed="56"/>
      <name val="Arial"/>
      <family val="2"/>
    </font>
    <font>
      <sz val="11"/>
      <color indexed="56"/>
      <name val="Arial"/>
      <family val="2"/>
    </font>
    <font>
      <b/>
      <sz val="18"/>
      <color rgb="FF002060"/>
      <name val="Arial"/>
      <family val="2"/>
    </font>
    <font>
      <sz val="14"/>
      <color rgb="FF00206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2"/>
      <color indexed="47"/>
      <name val="Arial"/>
      <family val="2"/>
    </font>
    <font>
      <sz val="12"/>
      <name val="David"/>
      <family val="2"/>
    </font>
    <font>
      <b/>
      <sz val="14"/>
      <color theme="1" tint="0.34998626667073579"/>
      <name val="Arial"/>
      <family val="2"/>
    </font>
    <font>
      <sz val="10"/>
      <color theme="1" tint="0.34998626667073579"/>
      <name val="David"/>
      <family val="2"/>
    </font>
    <font>
      <b/>
      <sz val="16"/>
      <color rgb="FFFFFF00"/>
      <name val="David"/>
      <family val="2"/>
    </font>
    <font>
      <b/>
      <sz val="14"/>
      <color rgb="FFFFFF00"/>
      <name val="Arial"/>
      <family val="2"/>
    </font>
    <font>
      <b/>
      <u/>
      <sz val="12"/>
      <color indexed="47"/>
      <name val="Arial"/>
      <family val="2"/>
    </font>
    <font>
      <sz val="11"/>
      <color rgb="FF002060"/>
      <name val="Arial"/>
      <family val="2"/>
      <scheme val="minor"/>
    </font>
    <font>
      <b/>
      <sz val="11"/>
      <color rgb="FF002060"/>
      <name val="Arial"/>
      <family val="2"/>
      <scheme val="minor"/>
    </font>
    <font>
      <b/>
      <u/>
      <sz val="11"/>
      <color rgb="FF002060"/>
      <name val="Arial"/>
      <family val="2"/>
      <scheme val="minor"/>
    </font>
    <font>
      <sz val="11"/>
      <color rgb="FF002060"/>
      <name val="Arial"/>
      <family val="2"/>
    </font>
    <font>
      <b/>
      <sz val="16"/>
      <color indexed="47"/>
      <name val="Arial"/>
      <family val="2"/>
    </font>
    <font>
      <sz val="10"/>
      <color rgb="FFFF0000"/>
      <name val="Arial"/>
      <family val="2"/>
    </font>
    <font>
      <b/>
      <sz val="11"/>
      <name val="David"/>
      <family val="2"/>
    </font>
    <font>
      <sz val="10"/>
      <name val="David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gray0625">
        <fgColor indexed="39"/>
        <bgColor indexed="29"/>
      </patternFill>
    </fill>
    <fill>
      <patternFill patternType="gray0625">
        <fgColor indexed="55"/>
        <bgColor indexed="8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2E8A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36"/>
      </left>
      <right style="thin">
        <color indexed="36"/>
      </right>
      <top style="thin">
        <color indexed="36"/>
      </top>
      <bottom style="thin">
        <color indexed="36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35"/>
      </top>
      <bottom style="dashed">
        <color indexed="35"/>
      </bottom>
      <diagonal/>
    </border>
    <border>
      <left/>
      <right/>
      <top style="thin">
        <color indexed="26"/>
      </top>
      <bottom style="thin">
        <color indexed="26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59"/>
      </top>
      <bottom style="double">
        <color indexed="59"/>
      </bottom>
      <diagonal/>
    </border>
    <border>
      <left style="thin">
        <color indexed="61"/>
      </left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35"/>
      </left>
      <right style="thin">
        <color indexed="61"/>
      </right>
      <top/>
      <bottom/>
      <diagonal/>
    </border>
    <border>
      <left style="thick">
        <color indexed="35"/>
      </left>
      <right style="thick">
        <color indexed="35"/>
      </right>
      <top style="thick">
        <color indexed="35"/>
      </top>
      <bottom style="thick">
        <color indexed="35"/>
      </bottom>
      <diagonal/>
    </border>
    <border>
      <left/>
      <right style="thick">
        <color indexed="56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/>
      <right style="thick">
        <color indexed="56"/>
      </right>
      <top style="thick">
        <color indexed="56"/>
      </top>
      <bottom/>
      <diagonal/>
    </border>
    <border>
      <left style="thick">
        <color indexed="56"/>
      </left>
      <right/>
      <top/>
      <bottom style="thick">
        <color indexed="56"/>
      </bottom>
      <diagonal/>
    </border>
    <border>
      <left/>
      <right/>
      <top/>
      <bottom style="thick">
        <color indexed="56"/>
      </bottom>
      <diagonal/>
    </border>
    <border>
      <left/>
      <right style="thick">
        <color indexed="56"/>
      </right>
      <top/>
      <bottom style="thick">
        <color indexed="56"/>
      </bottom>
      <diagonal/>
    </border>
    <border>
      <left style="thick">
        <color indexed="56"/>
      </left>
      <right/>
      <top style="thick">
        <color indexed="56"/>
      </top>
      <bottom/>
      <diagonal/>
    </border>
    <border>
      <left/>
      <right/>
      <top style="thick">
        <color indexed="56"/>
      </top>
      <bottom/>
      <diagonal/>
    </border>
    <border>
      <left style="thick">
        <color indexed="56"/>
      </left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/>
      <diagonal/>
    </border>
    <border>
      <left/>
      <right/>
      <top style="thin">
        <color indexed="56"/>
      </top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 style="thin">
        <color indexed="56"/>
      </bottom>
      <diagonal/>
    </border>
    <border>
      <left/>
      <right/>
      <top/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/>
      <diagonal/>
    </border>
    <border>
      <left/>
      <right style="thin">
        <color indexed="56"/>
      </right>
      <top/>
      <bottom/>
      <diagonal/>
    </border>
    <border>
      <left/>
      <right style="thin">
        <color indexed="56"/>
      </right>
      <top/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9"/>
      </right>
      <top/>
      <bottom/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/>
      <right/>
      <top/>
      <bottom style="thin">
        <color indexed="2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26"/>
      </top>
      <bottom style="thin">
        <color indexed="26"/>
      </bottom>
      <diagonal/>
    </border>
    <border>
      <left/>
      <right style="medium">
        <color indexed="64"/>
      </right>
      <top style="thin">
        <color indexed="59"/>
      </top>
      <bottom style="double">
        <color indexed="5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2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6"/>
      </bottom>
      <diagonal/>
    </border>
    <border>
      <left style="medium">
        <color indexed="64"/>
      </left>
      <right style="medium">
        <color indexed="64"/>
      </right>
      <top/>
      <bottom style="thin">
        <color indexed="2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56"/>
      </bottom>
      <diagonal/>
    </border>
  </borders>
  <cellStyleXfs count="60">
    <xf numFmtId="0" fontId="0" fillId="2" borderId="0"/>
    <xf numFmtId="165" fontId="4" fillId="0" borderId="0">
      <alignment readingOrder="2"/>
    </xf>
    <xf numFmtId="166" fontId="5" fillId="0" borderId="0">
      <alignment readingOrder="2"/>
    </xf>
    <xf numFmtId="167" fontId="5" fillId="0" borderId="0">
      <alignment readingOrder="2"/>
    </xf>
    <xf numFmtId="168" fontId="5" fillId="0" borderId="0">
      <alignment readingOrder="2"/>
    </xf>
    <xf numFmtId="169" fontId="5" fillId="0" borderId="0">
      <alignment readingOrder="2"/>
    </xf>
    <xf numFmtId="170" fontId="5" fillId="0" borderId="0">
      <alignment readingOrder="2"/>
    </xf>
    <xf numFmtId="171" fontId="5" fillId="0" borderId="0">
      <alignment readingOrder="2"/>
    </xf>
    <xf numFmtId="0" fontId="6" fillId="3" borderId="1" applyNumberFormat="0">
      <alignment horizontal="center" vertical="center"/>
    </xf>
    <xf numFmtId="172" fontId="7" fillId="4" borderId="2" applyFont="0" applyBorder="0">
      <alignment horizontal="right" vertical="center" wrapText="1"/>
    </xf>
    <xf numFmtId="172" fontId="9" fillId="4" borderId="3">
      <alignment vertical="center" readingOrder="2"/>
    </xf>
    <xf numFmtId="173" fontId="9" fillId="4" borderId="4">
      <alignment vertical="center"/>
    </xf>
    <xf numFmtId="174" fontId="9" fillId="5" borderId="0">
      <alignment vertical="center"/>
    </xf>
    <xf numFmtId="174" fontId="9" fillId="6" borderId="5">
      <alignment vertical="center"/>
    </xf>
    <xf numFmtId="164" fontId="10" fillId="0" borderId="0" applyFont="0" applyFill="0" applyBorder="0" applyAlignment="0" applyProtection="0"/>
    <xf numFmtId="0" fontId="7" fillId="7" borderId="6">
      <alignment horizontal="right" vertical="center" readingOrder="2"/>
      <protection locked="0"/>
    </xf>
    <xf numFmtId="1" fontId="7" fillId="8" borderId="4">
      <alignment horizontal="right" vertical="center" wrapText="1" readingOrder="2"/>
    </xf>
    <xf numFmtId="172" fontId="9" fillId="9" borderId="7"/>
    <xf numFmtId="0" fontId="7" fillId="2" borderId="0">
      <protection hidden="1"/>
    </xf>
    <xf numFmtId="172" fontId="9" fillId="10" borderId="8"/>
    <xf numFmtId="172" fontId="9" fillId="5" borderId="8"/>
    <xf numFmtId="0" fontId="11" fillId="11" borderId="0">
      <alignment vertical="center"/>
      <protection hidden="1"/>
    </xf>
    <xf numFmtId="0" fontId="11" fillId="4" borderId="0">
      <alignment vertical="top"/>
    </xf>
    <xf numFmtId="172" fontId="9" fillId="12" borderId="3">
      <alignment vertical="center"/>
      <protection locked="0"/>
    </xf>
    <xf numFmtId="0" fontId="7" fillId="11" borderId="9" applyBorder="0">
      <alignment horizontal="right" vertical="center" readingOrder="2"/>
      <protection hidden="1"/>
    </xf>
    <xf numFmtId="0" fontId="12" fillId="13" borderId="10">
      <alignment horizontal="center" vertical="center" readingOrder="2"/>
      <protection hidden="1"/>
    </xf>
    <xf numFmtId="0" fontId="13" fillId="5" borderId="0">
      <alignment horizontal="center" vertical="top" wrapText="1" readingOrder="2"/>
      <protection hidden="1"/>
    </xf>
    <xf numFmtId="0" fontId="8" fillId="14" borderId="11">
      <protection hidden="1"/>
    </xf>
    <xf numFmtId="0" fontId="14" fillId="5" borderId="0">
      <alignment horizontal="right" vertical="center"/>
    </xf>
    <xf numFmtId="0" fontId="15" fillId="5" borderId="0">
      <alignment horizontal="right" vertical="center" wrapText="1"/>
    </xf>
    <xf numFmtId="180" fontId="7" fillId="15" borderId="0">
      <alignment horizontal="right" vertical="center" wrapText="1" readingOrder="2"/>
    </xf>
    <xf numFmtId="0" fontId="7" fillId="11" borderId="9">
      <alignment horizontal="right" vertical="center" readingOrder="2"/>
    </xf>
    <xf numFmtId="0" fontId="13" fillId="14" borderId="0"/>
    <xf numFmtId="0" fontId="13" fillId="5" borderId="0">
      <alignment horizontal="right" wrapText="1" readingOrder="2"/>
    </xf>
    <xf numFmtId="0" fontId="16" fillId="11" borderId="0">
      <alignment horizontal="right" vertical="center"/>
    </xf>
    <xf numFmtId="0" fontId="17" fillId="5" borderId="0">
      <alignment horizontal="right" vertical="center" wrapText="1"/>
    </xf>
    <xf numFmtId="0" fontId="18" fillId="16" borderId="12">
      <alignment horizontal="center" vertical="center"/>
    </xf>
    <xf numFmtId="0" fontId="19" fillId="4" borderId="0">
      <alignment horizontal="center" vertical="center"/>
      <protection hidden="1"/>
    </xf>
    <xf numFmtId="175" fontId="9" fillId="0" borderId="0"/>
    <xf numFmtId="0" fontId="8" fillId="0" borderId="0"/>
    <xf numFmtId="0" fontId="20" fillId="7" borderId="0" applyFont="0">
      <alignment horizontal="right" readingOrder="2"/>
    </xf>
    <xf numFmtId="0" fontId="8" fillId="5" borderId="13" applyBorder="0">
      <protection hidden="1"/>
    </xf>
    <xf numFmtId="0" fontId="21" fillId="4" borderId="0">
      <alignment horizontal="right" vertical="center" readingOrder="2"/>
    </xf>
    <xf numFmtId="10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7" fillId="15" borderId="0">
      <alignment horizontal="right" vertical="center" wrapText="1" readingOrder="2"/>
    </xf>
    <xf numFmtId="176" fontId="9" fillId="5" borderId="14">
      <alignment vertical="center"/>
    </xf>
    <xf numFmtId="172" fontId="9" fillId="3" borderId="7"/>
    <xf numFmtId="172" fontId="9" fillId="17" borderId="15"/>
    <xf numFmtId="177" fontId="22" fillId="11" borderId="16">
      <alignment horizontal="right" vertical="center" readingOrder="2"/>
    </xf>
    <xf numFmtId="177" fontId="7" fillId="11" borderId="16">
      <alignment horizontal="right" vertical="center" readingOrder="2"/>
    </xf>
    <xf numFmtId="0" fontId="7" fillId="11" borderId="16">
      <alignment horizontal="right" vertical="center" wrapText="1" readingOrder="2"/>
    </xf>
    <xf numFmtId="0" fontId="23" fillId="0" borderId="0">
      <alignment horizontal="centerContinuous" readingOrder="2"/>
    </xf>
    <xf numFmtId="0" fontId="1" fillId="0" borderId="0">
      <alignment horizontal="right" vertical="center" readingOrder="2"/>
    </xf>
    <xf numFmtId="0" fontId="24" fillId="0" borderId="0">
      <alignment horizontal="right" vertical="center" readingOrder="2"/>
    </xf>
    <xf numFmtId="0" fontId="25" fillId="0" borderId="0">
      <alignment horizontal="right" vertical="center" readingOrder="2"/>
    </xf>
    <xf numFmtId="0" fontId="3" fillId="0" borderId="0">
      <alignment readingOrder="2"/>
    </xf>
    <xf numFmtId="0" fontId="26" fillId="0" borderId="0">
      <alignment readingOrder="2"/>
    </xf>
    <xf numFmtId="14" fontId="27" fillId="0" borderId="0">
      <alignment readingOrder="2"/>
    </xf>
    <xf numFmtId="9" fontId="64" fillId="0" borderId="0" applyFont="0" applyFill="0" applyBorder="0" applyAlignment="0" applyProtection="0"/>
  </cellStyleXfs>
  <cellXfs count="297">
    <xf numFmtId="0" fontId="0" fillId="2" borderId="0" xfId="0"/>
    <xf numFmtId="0" fontId="7" fillId="11" borderId="0" xfId="24" applyBorder="1" applyProtection="1">
      <alignment horizontal="right" vertical="center" readingOrder="2"/>
    </xf>
    <xf numFmtId="0" fontId="40" fillId="11" borderId="24" xfId="24" applyFont="1" applyBorder="1" applyProtection="1">
      <alignment horizontal="right" vertical="center" readingOrder="2"/>
      <protection locked="0"/>
    </xf>
    <xf numFmtId="9" fontId="40" fillId="16" borderId="47" xfId="18" applyNumberFormat="1" applyFont="1" applyFill="1" applyBorder="1" applyAlignment="1" applyProtection="1">
      <alignment vertical="center"/>
    </xf>
    <xf numFmtId="9" fontId="40" fillId="21" borderId="47" xfId="18" applyNumberFormat="1" applyFont="1" applyFill="1" applyBorder="1" applyAlignment="1" applyProtection="1">
      <alignment vertical="center"/>
    </xf>
    <xf numFmtId="0" fontId="8" fillId="18" borderId="21" xfId="39" applyFill="1" applyBorder="1"/>
    <xf numFmtId="0" fontId="8" fillId="18" borderId="22" xfId="39" applyFill="1" applyBorder="1"/>
    <xf numFmtId="0" fontId="8" fillId="18" borderId="17" xfId="39" applyFill="1" applyBorder="1"/>
    <xf numFmtId="0" fontId="7" fillId="2" borderId="0" xfId="18" applyProtection="1"/>
    <xf numFmtId="0" fontId="8" fillId="18" borderId="23" xfId="39" applyFill="1" applyBorder="1"/>
    <xf numFmtId="0" fontId="8" fillId="18" borderId="0" xfId="39" applyFill="1"/>
    <xf numFmtId="0" fontId="8" fillId="18" borderId="13" xfId="39" applyFill="1" applyBorder="1"/>
    <xf numFmtId="0" fontId="8" fillId="18" borderId="18" xfId="39" applyFill="1" applyBorder="1"/>
    <xf numFmtId="0" fontId="8" fillId="18" borderId="19" xfId="39" applyFill="1" applyBorder="1"/>
    <xf numFmtId="0" fontId="8" fillId="18" borderId="20" xfId="39" applyFill="1" applyBorder="1"/>
    <xf numFmtId="0" fontId="7" fillId="7" borderId="21" xfId="40" applyFont="1" applyBorder="1">
      <alignment horizontal="right" readingOrder="2"/>
    </xf>
    <xf numFmtId="0" fontId="28" fillId="7" borderId="0" xfId="40" applyFont="1">
      <alignment horizontal="right" readingOrder="2"/>
    </xf>
    <xf numFmtId="0" fontId="20" fillId="7" borderId="0" xfId="40">
      <alignment horizontal="right" readingOrder="2"/>
    </xf>
    <xf numFmtId="0" fontId="20" fillId="7" borderId="17" xfId="40" applyBorder="1">
      <alignment horizontal="right" readingOrder="2"/>
    </xf>
    <xf numFmtId="0" fontId="7" fillId="7" borderId="23" xfId="40" applyFont="1" applyBorder="1">
      <alignment horizontal="right" readingOrder="2"/>
    </xf>
    <xf numFmtId="0" fontId="20" fillId="7" borderId="13" xfId="40" applyBorder="1">
      <alignment horizontal="right" readingOrder="2"/>
    </xf>
    <xf numFmtId="0" fontId="7" fillId="11" borderId="25" xfId="24" applyBorder="1" applyProtection="1">
      <alignment horizontal="right" vertical="center" readingOrder="2"/>
    </xf>
    <xf numFmtId="0" fontId="7" fillId="11" borderId="26" xfId="24" applyBorder="1" applyProtection="1">
      <alignment horizontal="right" vertical="center" readingOrder="2"/>
    </xf>
    <xf numFmtId="0" fontId="7" fillId="11" borderId="30" xfId="24" applyBorder="1" applyProtection="1">
      <alignment horizontal="right" vertical="center" readingOrder="2"/>
    </xf>
    <xf numFmtId="0" fontId="7" fillId="11" borderId="27" xfId="24" applyBorder="1" applyProtection="1">
      <alignment horizontal="right" vertical="center" readingOrder="2"/>
    </xf>
    <xf numFmtId="0" fontId="40" fillId="11" borderId="0" xfId="24" applyFont="1" applyBorder="1" applyProtection="1">
      <alignment horizontal="right" vertical="center" readingOrder="2"/>
    </xf>
    <xf numFmtId="0" fontId="7" fillId="11" borderId="31" xfId="24" applyBorder="1" applyProtection="1">
      <alignment horizontal="right" vertical="center" readingOrder="2"/>
    </xf>
    <xf numFmtId="0" fontId="7" fillId="11" borderId="28" xfId="24" applyBorder="1" applyProtection="1">
      <alignment horizontal="right" vertical="center" readingOrder="2"/>
    </xf>
    <xf numFmtId="0" fontId="38" fillId="11" borderId="29" xfId="24" applyFont="1" applyBorder="1" applyProtection="1">
      <alignment horizontal="right" vertical="center" readingOrder="2"/>
    </xf>
    <xf numFmtId="0" fontId="40" fillId="11" borderId="29" xfId="24" applyFont="1" applyBorder="1" applyProtection="1">
      <alignment horizontal="right" vertical="center" readingOrder="2"/>
    </xf>
    <xf numFmtId="0" fontId="7" fillId="11" borderId="29" xfId="24" applyBorder="1" applyProtection="1">
      <alignment horizontal="right" vertical="center" readingOrder="2"/>
    </xf>
    <xf numFmtId="0" fontId="7" fillId="11" borderId="32" xfId="24" applyBorder="1" applyProtection="1">
      <alignment horizontal="right" vertical="center" readingOrder="2"/>
    </xf>
    <xf numFmtId="0" fontId="7" fillId="7" borderId="18" xfId="40" applyFont="1" applyBorder="1">
      <alignment horizontal="right" readingOrder="2"/>
    </xf>
    <xf numFmtId="0" fontId="20" fillId="7" borderId="19" xfId="40" applyBorder="1">
      <alignment horizontal="right" readingOrder="2"/>
    </xf>
    <xf numFmtId="0" fontId="20" fillId="7" borderId="20" xfId="40" applyBorder="1">
      <alignment horizontal="right" readingOrder="2"/>
    </xf>
    <xf numFmtId="0" fontId="8" fillId="24" borderId="48" xfId="39" applyFill="1" applyBorder="1"/>
    <xf numFmtId="0" fontId="8" fillId="24" borderId="49" xfId="39" applyFill="1" applyBorder="1"/>
    <xf numFmtId="0" fontId="40" fillId="24" borderId="49" xfId="18" applyFont="1" applyFill="1" applyBorder="1" applyAlignment="1" applyProtection="1">
      <alignment vertical="center"/>
    </xf>
    <xf numFmtId="0" fontId="40" fillId="24" borderId="49" xfId="18" applyFont="1" applyFill="1" applyBorder="1" applyAlignment="1" applyProtection="1">
      <alignment horizontal="center" vertical="center"/>
    </xf>
    <xf numFmtId="0" fontId="8" fillId="24" borderId="50" xfId="39" applyFill="1" applyBorder="1"/>
    <xf numFmtId="0" fontId="7" fillId="7" borderId="51" xfId="18" applyFill="1" applyBorder="1" applyProtection="1"/>
    <xf numFmtId="0" fontId="7" fillId="22" borderId="0" xfId="18" applyFill="1" applyProtection="1"/>
    <xf numFmtId="0" fontId="40" fillId="22" borderId="0" xfId="18" applyFont="1" applyFill="1" applyAlignment="1" applyProtection="1">
      <alignment vertical="center"/>
    </xf>
    <xf numFmtId="0" fontId="7" fillId="22" borderId="52" xfId="18" applyFill="1" applyBorder="1" applyProtection="1"/>
    <xf numFmtId="0" fontId="7" fillId="23" borderId="51" xfId="18" applyFill="1" applyBorder="1" applyProtection="1"/>
    <xf numFmtId="0" fontId="32" fillId="23" borderId="27" xfId="18" applyFont="1" applyFill="1" applyBorder="1" applyAlignment="1" applyProtection="1">
      <alignment wrapText="1"/>
    </xf>
    <xf numFmtId="0" fontId="49" fillId="23" borderId="0" xfId="18" applyFont="1" applyFill="1" applyAlignment="1" applyProtection="1">
      <alignment horizontal="center" vertical="center" wrapText="1"/>
    </xf>
    <xf numFmtId="0" fontId="49" fillId="23" borderId="0" xfId="18" applyFont="1" applyFill="1" applyAlignment="1" applyProtection="1">
      <alignment horizontal="center" vertical="center" wrapText="1" readingOrder="2"/>
    </xf>
    <xf numFmtId="0" fontId="48" fillId="23" borderId="0" xfId="18" applyFont="1" applyFill="1" applyAlignment="1" applyProtection="1">
      <alignment vertical="center" wrapText="1"/>
    </xf>
    <xf numFmtId="0" fontId="48" fillId="23" borderId="0" xfId="18" applyFont="1" applyFill="1" applyAlignment="1" applyProtection="1">
      <alignment vertical="center"/>
    </xf>
    <xf numFmtId="0" fontId="49" fillId="23" borderId="52" xfId="18" applyFont="1" applyFill="1" applyBorder="1" applyAlignment="1" applyProtection="1">
      <alignment horizontal="center" vertical="center" wrapText="1"/>
    </xf>
    <xf numFmtId="0" fontId="33" fillId="11" borderId="27" xfId="18" applyFont="1" applyFill="1" applyBorder="1" applyProtection="1"/>
    <xf numFmtId="0" fontId="34" fillId="11" borderId="0" xfId="18" applyFont="1" applyFill="1" applyProtection="1"/>
    <xf numFmtId="0" fontId="7" fillId="11" borderId="0" xfId="18" applyFill="1" applyProtection="1"/>
    <xf numFmtId="0" fontId="7" fillId="0" borderId="0" xfId="18" applyFill="1" applyProtection="1"/>
    <xf numFmtId="0" fontId="40" fillId="11" borderId="0" xfId="18" applyFont="1" applyFill="1" applyAlignment="1" applyProtection="1">
      <alignment vertical="center"/>
    </xf>
    <xf numFmtId="0" fontId="7" fillId="11" borderId="52" xfId="18" applyFill="1" applyBorder="1" applyProtection="1"/>
    <xf numFmtId="0" fontId="44" fillId="11" borderId="27" xfId="18" applyFont="1" applyFill="1" applyBorder="1" applyAlignment="1" applyProtection="1">
      <alignment vertical="center"/>
    </xf>
    <xf numFmtId="0" fontId="45" fillId="11" borderId="0" xfId="18" applyFont="1" applyFill="1" applyAlignment="1" applyProtection="1">
      <alignment vertical="center"/>
    </xf>
    <xf numFmtId="0" fontId="40" fillId="0" borderId="6" xfId="15" applyFont="1" applyFill="1" applyProtection="1">
      <alignment horizontal="right" vertical="center" readingOrder="2"/>
    </xf>
    <xf numFmtId="0" fontId="45" fillId="0" borderId="0" xfId="18" applyFont="1" applyFill="1" applyAlignment="1" applyProtection="1">
      <alignment vertical="center"/>
    </xf>
    <xf numFmtId="0" fontId="40" fillId="21" borderId="6" xfId="15" applyFont="1" applyFill="1" applyProtection="1">
      <alignment horizontal="right" vertical="center" readingOrder="2"/>
    </xf>
    <xf numFmtId="0" fontId="45" fillId="11" borderId="52" xfId="18" applyFont="1" applyFill="1" applyBorder="1" applyProtection="1"/>
    <xf numFmtId="0" fontId="40" fillId="11" borderId="27" xfId="18" applyFont="1" applyFill="1" applyBorder="1" applyAlignment="1" applyProtection="1">
      <alignment vertical="center"/>
    </xf>
    <xf numFmtId="0" fontId="44" fillId="11" borderId="0" xfId="18" applyFont="1" applyFill="1" applyAlignment="1" applyProtection="1">
      <alignment vertical="center"/>
    </xf>
    <xf numFmtId="172" fontId="40" fillId="10" borderId="8" xfId="19" applyFont="1" applyAlignment="1">
      <alignment vertical="center"/>
    </xf>
    <xf numFmtId="9" fontId="40" fillId="10" borderId="8" xfId="19" applyNumberFormat="1" applyFont="1" applyAlignment="1">
      <alignment vertical="center"/>
    </xf>
    <xf numFmtId="172" fontId="40" fillId="10" borderId="54" xfId="19" applyFont="1" applyBorder="1"/>
    <xf numFmtId="0" fontId="7" fillId="11" borderId="28" xfId="18" applyFill="1" applyBorder="1" applyProtection="1"/>
    <xf numFmtId="0" fontId="7" fillId="11" borderId="29" xfId="18" applyFill="1" applyBorder="1" applyProtection="1"/>
    <xf numFmtId="0" fontId="7" fillId="0" borderId="29" xfId="18" applyFill="1" applyBorder="1" applyProtection="1"/>
    <xf numFmtId="0" fontId="7" fillId="22" borderId="0" xfId="18" applyFill="1" applyAlignment="1" applyProtection="1">
      <alignment horizontal="right" readingOrder="2"/>
    </xf>
    <xf numFmtId="0" fontId="45" fillId="22" borderId="52" xfId="18" applyFont="1" applyFill="1" applyBorder="1" applyProtection="1"/>
    <xf numFmtId="0" fontId="33" fillId="22" borderId="0" xfId="18" applyFont="1" applyFill="1" applyProtection="1"/>
    <xf numFmtId="0" fontId="34" fillId="22" borderId="0" xfId="18" applyFont="1" applyFill="1" applyProtection="1"/>
    <xf numFmtId="0" fontId="7" fillId="7" borderId="55" xfId="18" applyFill="1" applyBorder="1" applyProtection="1"/>
    <xf numFmtId="0" fontId="7" fillId="22" borderId="57" xfId="18" applyFill="1" applyBorder="1" applyProtection="1"/>
    <xf numFmtId="0" fontId="7" fillId="2" borderId="34" xfId="18" applyBorder="1" applyProtection="1"/>
    <xf numFmtId="0" fontId="7" fillId="2" borderId="14" xfId="18" applyBorder="1" applyProtection="1"/>
    <xf numFmtId="0" fontId="7" fillId="0" borderId="14" xfId="18" applyFill="1" applyBorder="1" applyProtection="1"/>
    <xf numFmtId="0" fontId="38" fillId="2" borderId="35" xfId="18" applyFont="1" applyBorder="1" applyProtection="1"/>
    <xf numFmtId="0" fontId="38" fillId="2" borderId="0" xfId="18" applyFont="1" applyAlignment="1" applyProtection="1">
      <alignment horizontal="center"/>
    </xf>
    <xf numFmtId="0" fontId="38" fillId="2" borderId="0" xfId="18" applyFont="1" applyProtection="1"/>
    <xf numFmtId="0" fontId="38" fillId="0" borderId="0" xfId="18" applyFont="1" applyFill="1" applyProtection="1"/>
    <xf numFmtId="0" fontId="7" fillId="2" borderId="35" xfId="18" applyBorder="1" applyProtection="1"/>
    <xf numFmtId="0" fontId="7" fillId="2" borderId="35" xfId="18" applyBorder="1" applyAlignment="1" applyProtection="1">
      <alignment wrapText="1"/>
    </xf>
    <xf numFmtId="0" fontId="13" fillId="2" borderId="0" xfId="18" applyFont="1" applyAlignment="1" applyProtection="1">
      <alignment horizontal="center" wrapText="1"/>
    </xf>
    <xf numFmtId="0" fontId="13" fillId="0" borderId="0" xfId="18" applyFont="1" applyFill="1" applyAlignment="1" applyProtection="1">
      <alignment horizontal="center" wrapText="1"/>
    </xf>
    <xf numFmtId="0" fontId="7" fillId="2" borderId="0" xfId="18" applyAlignment="1" applyProtection="1">
      <alignment wrapText="1"/>
    </xf>
    <xf numFmtId="0" fontId="13" fillId="2" borderId="35" xfId="18" applyFont="1" applyBorder="1" applyProtection="1"/>
    <xf numFmtId="0" fontId="13" fillId="2" borderId="0" xfId="18" applyFont="1" applyProtection="1"/>
    <xf numFmtId="0" fontId="7" fillId="2" borderId="38" xfId="18" applyBorder="1" applyProtection="1"/>
    <xf numFmtId="9" fontId="7" fillId="2" borderId="38" xfId="18" applyNumberFormat="1" applyBorder="1" applyProtection="1"/>
    <xf numFmtId="9" fontId="7" fillId="2" borderId="0" xfId="18" applyNumberFormat="1" applyProtection="1"/>
    <xf numFmtId="0" fontId="7" fillId="2" borderId="40" xfId="18" applyBorder="1" applyProtection="1"/>
    <xf numFmtId="0" fontId="7" fillId="2" borderId="39" xfId="18" applyBorder="1" applyProtection="1"/>
    <xf numFmtId="9" fontId="7" fillId="2" borderId="39" xfId="18" applyNumberFormat="1" applyBorder="1" applyProtection="1"/>
    <xf numFmtId="0" fontId="7" fillId="2" borderId="36" xfId="18" applyBorder="1" applyProtection="1"/>
    <xf numFmtId="0" fontId="7" fillId="2" borderId="37" xfId="18" applyBorder="1" applyProtection="1"/>
    <xf numFmtId="0" fontId="7" fillId="0" borderId="37" xfId="18" applyFill="1" applyBorder="1" applyProtection="1"/>
    <xf numFmtId="0" fontId="13" fillId="2" borderId="0" xfId="18" applyFont="1" applyAlignment="1" applyProtection="1">
      <alignment horizontal="right" readingOrder="2"/>
    </xf>
    <xf numFmtId="0" fontId="7" fillId="2" borderId="0" xfId="18" applyAlignment="1" applyProtection="1">
      <alignment horizontal="right" readingOrder="2"/>
    </xf>
    <xf numFmtId="0" fontId="40" fillId="7" borderId="6" xfId="15" applyFont="1">
      <alignment horizontal="right" vertical="center" readingOrder="2"/>
      <protection locked="0"/>
    </xf>
    <xf numFmtId="0" fontId="40" fillId="7" borderId="53" xfId="15" applyFont="1" applyBorder="1">
      <alignment horizontal="right" vertical="center" readingOrder="2"/>
      <protection locked="0"/>
    </xf>
    <xf numFmtId="0" fontId="7" fillId="7" borderId="13" xfId="18" applyFill="1" applyBorder="1" applyProtection="1"/>
    <xf numFmtId="0" fontId="29" fillId="18" borderId="19" xfId="36" applyFont="1" applyFill="1" applyBorder="1">
      <alignment horizontal="center" vertical="center"/>
    </xf>
    <xf numFmtId="0" fontId="7" fillId="7" borderId="21" xfId="18" applyFill="1" applyBorder="1" applyProtection="1"/>
    <xf numFmtId="0" fontId="7" fillId="7" borderId="0" xfId="18" applyFill="1" applyProtection="1"/>
    <xf numFmtId="0" fontId="7" fillId="7" borderId="23" xfId="18" applyFill="1" applyBorder="1" applyProtection="1"/>
    <xf numFmtId="0" fontId="7" fillId="11" borderId="27" xfId="18" applyFill="1" applyBorder="1" applyProtection="1"/>
    <xf numFmtId="0" fontId="7" fillId="11" borderId="31" xfId="18" applyFill="1" applyBorder="1" applyProtection="1"/>
    <xf numFmtId="0" fontId="7" fillId="7" borderId="23" xfId="18" applyFill="1" applyBorder="1" applyAlignment="1" applyProtection="1">
      <alignment vertical="center"/>
    </xf>
    <xf numFmtId="0" fontId="32" fillId="20" borderId="27" xfId="18" applyFont="1" applyFill="1" applyBorder="1" applyAlignment="1" applyProtection="1">
      <alignment vertical="center" wrapText="1"/>
    </xf>
    <xf numFmtId="0" fontId="31" fillId="20" borderId="0" xfId="18" applyFont="1" applyFill="1" applyAlignment="1" applyProtection="1">
      <alignment horizontal="center" vertical="center" wrapText="1"/>
    </xf>
    <xf numFmtId="0" fontId="31" fillId="20" borderId="31" xfId="18" applyFont="1" applyFill="1" applyBorder="1" applyAlignment="1" applyProtection="1">
      <alignment horizontal="center" vertical="center" wrapText="1"/>
    </xf>
    <xf numFmtId="0" fontId="7" fillId="11" borderId="31" xfId="18" applyFill="1" applyBorder="1" applyAlignment="1" applyProtection="1">
      <alignment vertical="center"/>
    </xf>
    <xf numFmtId="0" fontId="7" fillId="7" borderId="13" xfId="18" applyFill="1" applyBorder="1" applyAlignment="1" applyProtection="1">
      <alignment vertical="center"/>
    </xf>
    <xf numFmtId="0" fontId="7" fillId="2" borderId="0" xfId="18" applyAlignment="1" applyProtection="1">
      <alignment vertical="center"/>
    </xf>
    <xf numFmtId="0" fontId="44" fillId="11" borderId="27" xfId="18" applyFont="1" applyFill="1" applyBorder="1" applyProtection="1"/>
    <xf numFmtId="0" fontId="45" fillId="11" borderId="0" xfId="18" applyFont="1" applyFill="1" applyProtection="1"/>
    <xf numFmtId="2" fontId="40" fillId="11" borderId="0" xfId="18" applyNumberFormat="1" applyFont="1" applyFill="1" applyProtection="1"/>
    <xf numFmtId="2" fontId="7" fillId="21" borderId="0" xfId="18" applyNumberFormat="1" applyFill="1" applyProtection="1"/>
    <xf numFmtId="2" fontId="45" fillId="11" borderId="0" xfId="18" applyNumberFormat="1" applyFont="1" applyFill="1" applyProtection="1"/>
    <xf numFmtId="2" fontId="45" fillId="21" borderId="0" xfId="18" applyNumberFormat="1" applyFont="1" applyFill="1" applyProtection="1"/>
    <xf numFmtId="0" fontId="45" fillId="21" borderId="0" xfId="18" applyFont="1" applyFill="1" applyProtection="1"/>
    <xf numFmtId="0" fontId="40" fillId="11" borderId="27" xfId="18" applyFont="1" applyFill="1" applyBorder="1" applyProtection="1"/>
    <xf numFmtId="0" fontId="44" fillId="11" borderId="0" xfId="18" applyFont="1" applyFill="1" applyProtection="1"/>
    <xf numFmtId="1" fontId="40" fillId="10" borderId="8" xfId="19" applyNumberFormat="1" applyFont="1"/>
    <xf numFmtId="1" fontId="40" fillId="11" borderId="0" xfId="18" applyNumberFormat="1" applyFont="1" applyFill="1" applyProtection="1"/>
    <xf numFmtId="1" fontId="40" fillId="21" borderId="8" xfId="19" applyNumberFormat="1" applyFont="1" applyFill="1"/>
    <xf numFmtId="172" fontId="40" fillId="21" borderId="8" xfId="19" applyFont="1" applyFill="1"/>
    <xf numFmtId="0" fontId="33" fillId="11" borderId="0" xfId="18" applyFont="1" applyFill="1" applyProtection="1"/>
    <xf numFmtId="0" fontId="44" fillId="21" borderId="0" xfId="18" applyFont="1" applyFill="1" applyProtection="1"/>
    <xf numFmtId="0" fontId="7" fillId="21" borderId="29" xfId="18" applyFill="1" applyBorder="1" applyProtection="1"/>
    <xf numFmtId="0" fontId="7" fillId="11" borderId="32" xfId="18" applyFill="1" applyBorder="1" applyProtection="1"/>
    <xf numFmtId="0" fontId="57" fillId="7" borderId="0" xfId="18" applyFont="1" applyFill="1" applyProtection="1"/>
    <xf numFmtId="0" fontId="58" fillId="7" borderId="0" xfId="18" applyFont="1" applyFill="1" applyProtection="1"/>
    <xf numFmtId="0" fontId="7" fillId="7" borderId="18" xfId="18" applyFill="1" applyBorder="1" applyProtection="1"/>
    <xf numFmtId="0" fontId="57" fillId="7" borderId="19" xfId="18" applyFont="1" applyFill="1" applyBorder="1" applyProtection="1"/>
    <xf numFmtId="0" fontId="7" fillId="7" borderId="19" xfId="18" applyFill="1" applyBorder="1" applyProtection="1"/>
    <xf numFmtId="0" fontId="7" fillId="7" borderId="20" xfId="18" applyFill="1" applyBorder="1" applyProtection="1"/>
    <xf numFmtId="2" fontId="40" fillId="21" borderId="6" xfId="15" applyNumberFormat="1" applyFont="1" applyFill="1" applyProtection="1">
      <alignment horizontal="right" vertical="center" readingOrder="2"/>
    </xf>
    <xf numFmtId="0" fontId="7" fillId="7" borderId="48" xfId="18" applyFill="1" applyBorder="1" applyProtection="1"/>
    <xf numFmtId="0" fontId="7" fillId="7" borderId="50" xfId="18" applyFill="1" applyBorder="1" applyProtection="1"/>
    <xf numFmtId="0" fontId="7" fillId="7" borderId="52" xfId="18" applyFill="1" applyBorder="1" applyProtection="1"/>
    <xf numFmtId="0" fontId="0" fillId="7" borderId="51" xfId="0" applyFill="1" applyBorder="1"/>
    <xf numFmtId="0" fontId="0" fillId="7" borderId="0" xfId="0" applyFill="1"/>
    <xf numFmtId="0" fontId="0" fillId="7" borderId="52" xfId="0" applyFill="1" applyBorder="1"/>
    <xf numFmtId="0" fontId="0" fillId="11" borderId="27" xfId="0" applyFill="1" applyBorder="1"/>
    <xf numFmtId="0" fontId="7" fillId="11" borderId="0" xfId="0" applyFont="1" applyFill="1"/>
    <xf numFmtId="0" fontId="7" fillId="11" borderId="31" xfId="0" applyFont="1" applyFill="1" applyBorder="1"/>
    <xf numFmtId="0" fontId="0" fillId="7" borderId="51" xfId="0" applyFill="1" applyBorder="1" applyAlignment="1">
      <alignment vertical="center"/>
    </xf>
    <xf numFmtId="0" fontId="30" fillId="20" borderId="27" xfId="18" applyFont="1" applyFill="1" applyBorder="1" applyAlignment="1" applyProtection="1">
      <alignment vertical="center" wrapText="1"/>
    </xf>
    <xf numFmtId="0" fontId="31" fillId="20" borderId="27" xfId="18" applyFont="1" applyFill="1" applyBorder="1" applyAlignment="1" applyProtection="1">
      <alignment horizontal="center" vertical="center" wrapText="1"/>
    </xf>
    <xf numFmtId="0" fontId="41" fillId="20" borderId="27" xfId="18" applyFont="1" applyFill="1" applyBorder="1" applyAlignment="1" applyProtection="1">
      <alignment horizontal="center" vertical="center" wrapText="1"/>
    </xf>
    <xf numFmtId="0" fontId="30" fillId="20" borderId="33" xfId="18" applyFont="1" applyFill="1" applyBorder="1" applyAlignment="1" applyProtection="1">
      <alignment horizontal="center" vertical="center" wrapText="1"/>
    </xf>
    <xf numFmtId="0" fontId="7" fillId="7" borderId="0" xfId="0" applyFont="1" applyFill="1" applyAlignment="1">
      <alignment vertical="center"/>
    </xf>
    <xf numFmtId="0" fontId="0" fillId="7" borderId="52" xfId="0" applyFill="1" applyBorder="1" applyAlignment="1">
      <alignment vertical="center"/>
    </xf>
    <xf numFmtId="0" fontId="0" fillId="2" borderId="0" xfId="0" applyAlignment="1">
      <alignment vertical="center"/>
    </xf>
    <xf numFmtId="0" fontId="30" fillId="11" borderId="27" xfId="18" applyFont="1" applyFill="1" applyBorder="1" applyAlignment="1" applyProtection="1">
      <alignment vertical="center" wrapText="1"/>
    </xf>
    <xf numFmtId="0" fontId="31" fillId="11" borderId="0" xfId="18" applyFont="1" applyFill="1" applyAlignment="1" applyProtection="1">
      <alignment horizontal="center" vertical="center" wrapText="1"/>
    </xf>
    <xf numFmtId="0" fontId="30" fillId="11" borderId="31" xfId="18" applyFont="1" applyFill="1" applyBorder="1" applyAlignment="1" applyProtection="1">
      <alignment horizontal="center" vertical="center" wrapText="1"/>
    </xf>
    <xf numFmtId="0" fontId="0" fillId="11" borderId="27" xfId="0" applyFill="1" applyBorder="1" applyAlignment="1">
      <alignment vertical="center"/>
    </xf>
    <xf numFmtId="0" fontId="60" fillId="21" borderId="0" xfId="0" applyFont="1" applyFill="1"/>
    <xf numFmtId="0" fontId="40" fillId="11" borderId="0" xfId="0" applyFont="1" applyFill="1" applyAlignment="1">
      <alignment vertical="center"/>
    </xf>
    <xf numFmtId="0" fontId="7" fillId="11" borderId="31" xfId="0" applyFont="1" applyFill="1" applyBorder="1" applyAlignment="1">
      <alignment vertical="center"/>
    </xf>
    <xf numFmtId="0" fontId="60" fillId="21" borderId="0" xfId="0" applyFont="1" applyFill="1" applyAlignment="1">
      <alignment horizontal="right" vertical="center" readingOrder="2"/>
    </xf>
    <xf numFmtId="0" fontId="42" fillId="11" borderId="0" xfId="0" applyFont="1" applyFill="1" applyAlignment="1">
      <alignment horizontal="right" vertical="center" wrapText="1"/>
    </xf>
    <xf numFmtId="0" fontId="0" fillId="11" borderId="28" xfId="0" applyFill="1" applyBorder="1"/>
    <xf numFmtId="0" fontId="35" fillId="11" borderId="29" xfId="0" applyFont="1" applyFill="1" applyBorder="1" applyAlignment="1">
      <alignment horizontal="center" vertical="center" wrapText="1"/>
    </xf>
    <xf numFmtId="0" fontId="7" fillId="11" borderId="29" xfId="0" applyFont="1" applyFill="1" applyBorder="1"/>
    <xf numFmtId="0" fontId="7" fillId="11" borderId="32" xfId="0" applyFont="1" applyFill="1" applyBorder="1"/>
    <xf numFmtId="0" fontId="7" fillId="7" borderId="0" xfId="0" applyFont="1" applyFill="1"/>
    <xf numFmtId="0" fontId="33" fillId="7" borderId="0" xfId="0" applyFont="1" applyFill="1" applyAlignment="1">
      <alignment horizontal="right" vertical="center" wrapText="1"/>
    </xf>
    <xf numFmtId="0" fontId="37" fillId="7" borderId="0" xfId="0" applyFont="1" applyFill="1" applyAlignment="1">
      <alignment horizontal="right" vertical="center" wrapText="1"/>
    </xf>
    <xf numFmtId="0" fontId="36" fillId="7" borderId="0" xfId="0" applyFont="1" applyFill="1" applyAlignment="1">
      <alignment vertical="center" wrapText="1"/>
    </xf>
    <xf numFmtId="0" fontId="7" fillId="2" borderId="0" xfId="0" applyFont="1"/>
    <xf numFmtId="0" fontId="7" fillId="2" borderId="35" xfId="0" applyFont="1" applyBorder="1"/>
    <xf numFmtId="0" fontId="13" fillId="2" borderId="0" xfId="0" applyFont="1"/>
    <xf numFmtId="0" fontId="28" fillId="2" borderId="0" xfId="0" applyFont="1"/>
    <xf numFmtId="0" fontId="7" fillId="2" borderId="36" xfId="0" applyFont="1" applyBorder="1"/>
    <xf numFmtId="0" fontId="7" fillId="2" borderId="37" xfId="0" applyFont="1" applyBorder="1"/>
    <xf numFmtId="0" fontId="7" fillId="2" borderId="0" xfId="0" applyFont="1" applyAlignment="1">
      <alignment horizontal="left"/>
    </xf>
    <xf numFmtId="0" fontId="40" fillId="21" borderId="49" xfId="18" applyFont="1" applyFill="1" applyBorder="1" applyAlignment="1" applyProtection="1">
      <alignment vertical="center"/>
    </xf>
    <xf numFmtId="0" fontId="29" fillId="24" borderId="51" xfId="36" applyFont="1" applyFill="1" applyBorder="1" applyAlignment="1">
      <alignment vertical="center"/>
    </xf>
    <xf numFmtId="0" fontId="52" fillId="21" borderId="0" xfId="36" applyFont="1" applyFill="1" applyBorder="1">
      <alignment horizontal="center" vertical="center"/>
    </xf>
    <xf numFmtId="0" fontId="52" fillId="25" borderId="0" xfId="36" applyFont="1" applyFill="1" applyBorder="1">
      <alignment horizontal="center" vertical="center"/>
    </xf>
    <xf numFmtId="0" fontId="53" fillId="21" borderId="0" xfId="0" applyFont="1" applyFill="1" applyAlignment="1">
      <alignment vertical="center"/>
    </xf>
    <xf numFmtId="0" fontId="53" fillId="25" borderId="0" xfId="0" applyFont="1" applyFill="1" applyAlignment="1">
      <alignment vertical="center"/>
    </xf>
    <xf numFmtId="0" fontId="32" fillId="20" borderId="27" xfId="18" applyFont="1" applyFill="1" applyBorder="1" applyAlignment="1" applyProtection="1">
      <alignment wrapText="1"/>
    </xf>
    <xf numFmtId="0" fontId="31" fillId="20" borderId="0" xfId="18" applyFont="1" applyFill="1" applyAlignment="1" applyProtection="1">
      <alignment horizontal="center" vertical="center" wrapText="1" readingOrder="2"/>
    </xf>
    <xf numFmtId="0" fontId="45" fillId="21" borderId="0" xfId="18" applyFont="1" applyFill="1" applyAlignment="1" applyProtection="1">
      <alignment vertical="center"/>
    </xf>
    <xf numFmtId="0" fontId="44" fillId="11" borderId="0" xfId="18" applyFont="1" applyFill="1" applyAlignment="1" applyProtection="1">
      <alignment horizontal="left" vertical="center"/>
    </xf>
    <xf numFmtId="1" fontId="40" fillId="10" borderId="8" xfId="19" applyNumberFormat="1" applyFont="1" applyAlignment="1">
      <alignment vertical="center"/>
    </xf>
    <xf numFmtId="9" fontId="40" fillId="21" borderId="8" xfId="19" applyNumberFormat="1" applyFont="1" applyFill="1" applyAlignment="1">
      <alignment vertical="center"/>
    </xf>
    <xf numFmtId="0" fontId="7" fillId="7" borderId="0" xfId="18" applyFill="1" applyAlignment="1" applyProtection="1">
      <alignment horizontal="right" readingOrder="2"/>
    </xf>
    <xf numFmtId="0" fontId="34" fillId="7" borderId="0" xfId="18" applyFont="1" applyFill="1" applyProtection="1"/>
    <xf numFmtId="0" fontId="7" fillId="7" borderId="56" xfId="18" applyFill="1" applyBorder="1" applyProtection="1"/>
    <xf numFmtId="1" fontId="40" fillId="22" borderId="47" xfId="18" applyNumberFormat="1" applyFont="1" applyFill="1" applyBorder="1" applyAlignment="1" applyProtection="1">
      <alignment vertical="center"/>
      <protection locked="0"/>
    </xf>
    <xf numFmtId="0" fontId="39" fillId="0" borderId="0" xfId="18" applyFont="1" applyFill="1" applyAlignment="1" applyProtection="1">
      <alignment horizontal="center"/>
    </xf>
    <xf numFmtId="0" fontId="31" fillId="19" borderId="0" xfId="18" applyFont="1" applyFill="1" applyAlignment="1" applyProtection="1">
      <alignment vertical="center"/>
    </xf>
    <xf numFmtId="0" fontId="31" fillId="19" borderId="44" xfId="18" applyFont="1" applyFill="1" applyBorder="1" applyAlignment="1" applyProtection="1">
      <alignment horizontal="center" vertical="center"/>
    </xf>
    <xf numFmtId="0" fontId="31" fillId="19" borderId="0" xfId="18" applyFont="1" applyFill="1" applyAlignment="1" applyProtection="1">
      <alignment horizontal="center" vertical="center"/>
    </xf>
    <xf numFmtId="0" fontId="7" fillId="7" borderId="50" xfId="18" applyFill="1" applyBorder="1" applyAlignment="1" applyProtection="1">
      <alignment horizontal="center"/>
    </xf>
    <xf numFmtId="0" fontId="7" fillId="7" borderId="52" xfId="18" applyFill="1" applyBorder="1" applyAlignment="1" applyProtection="1">
      <alignment horizontal="center"/>
    </xf>
    <xf numFmtId="0" fontId="7" fillId="7" borderId="57" xfId="18" applyFill="1" applyBorder="1" applyAlignment="1" applyProtection="1">
      <alignment horizontal="center"/>
    </xf>
    <xf numFmtId="0" fontId="54" fillId="24" borderId="0" xfId="0" applyFont="1" applyFill="1" applyAlignment="1">
      <alignment horizontal="center" vertical="center"/>
    </xf>
    <xf numFmtId="0" fontId="34" fillId="7" borderId="0" xfId="18" applyFont="1" applyFill="1" applyAlignment="1" applyProtection="1">
      <alignment horizontal="right" readingOrder="2"/>
    </xf>
    <xf numFmtId="0" fontId="40" fillId="11" borderId="0" xfId="18" applyFont="1" applyFill="1" applyAlignment="1" applyProtection="1">
      <alignment horizontal="center" vertical="center"/>
    </xf>
    <xf numFmtId="0" fontId="7" fillId="7" borderId="51" xfId="18" applyFill="1" applyBorder="1" applyAlignment="1" applyProtection="1">
      <alignment horizontal="center" vertical="center"/>
    </xf>
    <xf numFmtId="0" fontId="7" fillId="2" borderId="0" xfId="18" applyAlignment="1" applyProtection="1">
      <alignment horizontal="center" vertical="center"/>
    </xf>
    <xf numFmtId="0" fontId="40" fillId="11" borderId="24" xfId="24" applyFont="1" applyBorder="1" applyProtection="1">
      <alignment horizontal="right" vertical="center" readingOrder="2"/>
    </xf>
    <xf numFmtId="0" fontId="62" fillId="7" borderId="0" xfId="18" applyFont="1" applyFill="1" applyAlignment="1" applyProtection="1">
      <alignment horizontal="right" readingOrder="2"/>
    </xf>
    <xf numFmtId="0" fontId="39" fillId="2" borderId="0" xfId="18" applyFont="1" applyAlignment="1" applyProtection="1">
      <alignment horizontal="center"/>
    </xf>
    <xf numFmtId="0" fontId="34" fillId="22" borderId="0" xfId="18" applyFont="1" applyFill="1" applyAlignment="1" applyProtection="1">
      <alignment horizontal="right" readingOrder="2"/>
    </xf>
    <xf numFmtId="0" fontId="0" fillId="22" borderId="0" xfId="0" applyFill="1" applyAlignment="1">
      <alignment horizontal="right" readingOrder="2"/>
    </xf>
    <xf numFmtId="0" fontId="34" fillId="22" borderId="56" xfId="18" applyFont="1" applyFill="1" applyBorder="1" applyAlignment="1" applyProtection="1">
      <alignment horizontal="right" readingOrder="2"/>
    </xf>
    <xf numFmtId="0" fontId="7" fillId="7" borderId="49" xfId="18" applyFill="1" applyBorder="1" applyProtection="1"/>
    <xf numFmtId="0" fontId="43" fillId="7" borderId="51" xfId="0" applyFont="1" applyFill="1" applyBorder="1" applyAlignment="1">
      <alignment horizontal="right" vertical="center" wrapText="1" readingOrder="2"/>
    </xf>
    <xf numFmtId="0" fontId="43" fillId="7" borderId="0" xfId="0" applyFont="1" applyFill="1" applyAlignment="1">
      <alignment horizontal="right" vertical="center" wrapText="1" readingOrder="2"/>
    </xf>
    <xf numFmtId="9" fontId="38" fillId="26" borderId="58" xfId="18" applyNumberFormat="1" applyFont="1" applyFill="1" applyBorder="1" applyAlignment="1" applyProtection="1">
      <alignment vertical="center"/>
    </xf>
    <xf numFmtId="0" fontId="40" fillId="7" borderId="59" xfId="15" applyFont="1" applyBorder="1">
      <alignment horizontal="right" vertical="center" readingOrder="2"/>
      <protection locked="0"/>
    </xf>
    <xf numFmtId="9" fontId="38" fillId="26" borderId="60" xfId="18" applyNumberFormat="1" applyFont="1" applyFill="1" applyBorder="1" applyAlignment="1" applyProtection="1">
      <alignment vertical="center"/>
    </xf>
    <xf numFmtId="9" fontId="38" fillId="26" borderId="61" xfId="18" applyNumberFormat="1" applyFont="1" applyFill="1" applyBorder="1" applyAlignment="1" applyProtection="1">
      <alignment vertical="center"/>
    </xf>
    <xf numFmtId="9" fontId="38" fillId="26" borderId="62" xfId="18" applyNumberFormat="1" applyFont="1" applyFill="1" applyBorder="1" applyAlignment="1" applyProtection="1">
      <alignment vertical="center"/>
    </xf>
    <xf numFmtId="9" fontId="40" fillId="21" borderId="0" xfId="19" applyNumberFormat="1" applyFont="1" applyFill="1" applyBorder="1" applyAlignment="1">
      <alignment vertical="center"/>
    </xf>
    <xf numFmtId="9" fontId="38" fillId="26" borderId="58" xfId="59" applyFont="1" applyFill="1" applyBorder="1" applyAlignment="1" applyProtection="1">
      <alignment horizontal="right" vertical="center" readingOrder="2"/>
    </xf>
    <xf numFmtId="0" fontId="67" fillId="21" borderId="38" xfId="0" applyFont="1" applyFill="1" applyBorder="1" applyAlignment="1">
      <alignment horizontal="center" vertical="center" wrapText="1" readingOrder="2"/>
    </xf>
    <xf numFmtId="0" fontId="43" fillId="7" borderId="52" xfId="0" applyFont="1" applyFill="1" applyBorder="1" applyAlignment="1">
      <alignment horizontal="right" vertical="center" wrapText="1" readingOrder="2"/>
    </xf>
    <xf numFmtId="0" fontId="0" fillId="11" borderId="31" xfId="0" applyFill="1" applyBorder="1"/>
    <xf numFmtId="0" fontId="35" fillId="11" borderId="63" xfId="0" applyFont="1" applyFill="1" applyBorder="1" applyAlignment="1">
      <alignment horizontal="center" vertical="center" wrapText="1"/>
    </xf>
    <xf numFmtId="1" fontId="38" fillId="26" borderId="58" xfId="59" applyNumberFormat="1" applyFont="1" applyFill="1" applyBorder="1" applyAlignment="1" applyProtection="1">
      <alignment horizontal="right" vertical="center" readingOrder="2"/>
    </xf>
    <xf numFmtId="0" fontId="35" fillId="11" borderId="64" xfId="0" applyFont="1" applyFill="1" applyBorder="1" applyAlignment="1">
      <alignment horizontal="center" vertical="center" wrapText="1"/>
    </xf>
    <xf numFmtId="0" fontId="0" fillId="11" borderId="32" xfId="0" applyFill="1" applyBorder="1"/>
    <xf numFmtId="0" fontId="31" fillId="20" borderId="33" xfId="18" applyFont="1" applyFill="1" applyBorder="1" applyAlignment="1" applyProtection="1">
      <alignment horizontal="center" vertical="center" wrapText="1"/>
    </xf>
    <xf numFmtId="0" fontId="49" fillId="20" borderId="0" xfId="18" applyFont="1" applyFill="1" applyAlignment="1" applyProtection="1">
      <alignment horizontal="center" vertical="center" wrapText="1"/>
    </xf>
    <xf numFmtId="0" fontId="44" fillId="7" borderId="0" xfId="18" applyFont="1" applyFill="1" applyAlignment="1" applyProtection="1">
      <alignment horizontal="right" readingOrder="2"/>
    </xf>
    <xf numFmtId="1" fontId="40" fillId="26" borderId="47" xfId="18" applyNumberFormat="1" applyFont="1" applyFill="1" applyBorder="1" applyAlignment="1" applyProtection="1">
      <alignment vertical="center"/>
    </xf>
    <xf numFmtId="9" fontId="38" fillId="26" borderId="47" xfId="18" applyNumberFormat="1" applyFont="1" applyFill="1" applyBorder="1" applyAlignment="1" applyProtection="1">
      <alignment vertical="center"/>
    </xf>
    <xf numFmtId="1" fontId="40" fillId="0" borderId="6" xfId="15" applyNumberFormat="1" applyFont="1" applyFill="1" applyProtection="1">
      <alignment horizontal="right" vertical="center" readingOrder="2"/>
    </xf>
    <xf numFmtId="1" fontId="40" fillId="22" borderId="6" xfId="15" applyNumberFormat="1" applyFont="1" applyFill="1">
      <alignment horizontal="right" vertical="center" readingOrder="2"/>
      <protection locked="0"/>
    </xf>
    <xf numFmtId="0" fontId="29" fillId="18" borderId="0" xfId="36" applyFont="1" applyFill="1" applyBorder="1">
      <alignment horizontal="center" vertical="center"/>
    </xf>
    <xf numFmtId="0" fontId="31" fillId="19" borderId="41" xfId="25" applyFont="1" applyFill="1" applyBorder="1" applyAlignment="1" applyProtection="1">
      <alignment horizontal="center" vertical="center" wrapText="1" readingOrder="2"/>
    </xf>
    <xf numFmtId="0" fontId="31" fillId="19" borderId="42" xfId="25" applyFont="1" applyFill="1" applyBorder="1" applyAlignment="1" applyProtection="1">
      <alignment horizontal="center" vertical="center" wrapText="1" readingOrder="2"/>
    </xf>
    <xf numFmtId="0" fontId="31" fillId="19" borderId="43" xfId="25" applyFont="1" applyFill="1" applyBorder="1" applyAlignment="1" applyProtection="1">
      <alignment horizontal="center" vertical="center" wrapText="1" readingOrder="2"/>
    </xf>
    <xf numFmtId="0" fontId="55" fillId="24" borderId="51" xfId="36" applyFont="1" applyFill="1" applyBorder="1">
      <alignment horizontal="center" vertical="center"/>
    </xf>
    <xf numFmtId="0" fontId="55" fillId="24" borderId="0" xfId="36" applyFont="1" applyFill="1" applyBorder="1">
      <alignment horizontal="center" vertical="center"/>
    </xf>
    <xf numFmtId="0" fontId="55" fillId="24" borderId="52" xfId="36" applyFont="1" applyFill="1" applyBorder="1">
      <alignment horizontal="center" vertical="center"/>
    </xf>
    <xf numFmtId="0" fontId="39" fillId="2" borderId="0" xfId="18" applyFont="1" applyAlignment="1" applyProtection="1">
      <alignment horizontal="center"/>
    </xf>
    <xf numFmtId="0" fontId="38" fillId="2" borderId="0" xfId="18" applyFont="1" applyAlignment="1" applyProtection="1">
      <alignment horizontal="center"/>
    </xf>
    <xf numFmtId="0" fontId="34" fillId="22" borderId="0" xfId="18" applyFont="1" applyFill="1" applyAlignment="1" applyProtection="1">
      <alignment horizontal="right" readingOrder="2"/>
    </xf>
    <xf numFmtId="0" fontId="0" fillId="22" borderId="0" xfId="0" applyFill="1" applyAlignment="1">
      <alignment horizontal="right" readingOrder="2"/>
    </xf>
    <xf numFmtId="0" fontId="7" fillId="7" borderId="0" xfId="18" applyFill="1" applyProtection="1"/>
    <xf numFmtId="0" fontId="34" fillId="22" borderId="56" xfId="18" applyFont="1" applyFill="1" applyBorder="1" applyAlignment="1" applyProtection="1">
      <alignment horizontal="right" readingOrder="2"/>
    </xf>
    <xf numFmtId="0" fontId="61" fillId="23" borderId="51" xfId="18" applyFont="1" applyFill="1" applyBorder="1" applyAlignment="1" applyProtection="1">
      <alignment horizontal="center" vertical="center"/>
    </xf>
    <xf numFmtId="0" fontId="61" fillId="23" borderId="0" xfId="18" applyFont="1" applyFill="1" applyAlignment="1" applyProtection="1">
      <alignment horizontal="center" vertical="center"/>
    </xf>
    <xf numFmtId="0" fontId="61" fillId="23" borderId="52" xfId="18" applyFont="1" applyFill="1" applyBorder="1" applyAlignment="1" applyProtection="1">
      <alignment horizontal="center" vertical="center"/>
    </xf>
    <xf numFmtId="0" fontId="34" fillId="22" borderId="0" xfId="18" applyFont="1" applyFill="1" applyAlignment="1" applyProtection="1">
      <alignment horizontal="right"/>
    </xf>
    <xf numFmtId="0" fontId="34" fillId="22" borderId="52" xfId="18" applyFont="1" applyFill="1" applyBorder="1" applyAlignment="1" applyProtection="1">
      <alignment horizontal="right"/>
    </xf>
    <xf numFmtId="0" fontId="7" fillId="21" borderId="51" xfId="18" applyFill="1" applyBorder="1" applyAlignment="1" applyProtection="1">
      <alignment horizontal="center"/>
    </xf>
    <xf numFmtId="0" fontId="7" fillId="21" borderId="0" xfId="18" applyFill="1" applyAlignment="1" applyProtection="1">
      <alignment horizontal="center"/>
    </xf>
    <xf numFmtId="0" fontId="7" fillId="21" borderId="52" xfId="18" applyFill="1" applyBorder="1" applyAlignment="1" applyProtection="1">
      <alignment horizontal="center"/>
    </xf>
    <xf numFmtId="0" fontId="55" fillId="18" borderId="0" xfId="36" applyFont="1" applyFill="1" applyBorder="1">
      <alignment horizontal="center" vertical="center"/>
    </xf>
    <xf numFmtId="0" fontId="55" fillId="18" borderId="13" xfId="36" applyFont="1" applyFill="1" applyBorder="1">
      <alignment horizontal="center" vertical="center"/>
    </xf>
    <xf numFmtId="0" fontId="57" fillId="7" borderId="0" xfId="18" applyFont="1" applyFill="1" applyAlignment="1" applyProtection="1">
      <alignment horizontal="right" wrapText="1" readingOrder="2"/>
    </xf>
    <xf numFmtId="0" fontId="57" fillId="2" borderId="0" xfId="0" applyFont="1" applyAlignment="1">
      <alignment wrapText="1"/>
    </xf>
    <xf numFmtId="0" fontId="50" fillId="19" borderId="0" xfId="18" applyFont="1" applyFill="1" applyAlignment="1" applyProtection="1">
      <alignment horizontal="center" vertical="center"/>
    </xf>
    <xf numFmtId="0" fontId="51" fillId="2" borderId="0" xfId="0" applyFont="1" applyAlignment="1">
      <alignment horizontal="center" vertical="center"/>
    </xf>
    <xf numFmtId="0" fontId="55" fillId="18" borderId="19" xfId="36" applyFont="1" applyFill="1" applyBorder="1">
      <alignment horizontal="center" vertical="center"/>
    </xf>
    <xf numFmtId="0" fontId="55" fillId="18" borderId="20" xfId="36" applyFont="1" applyFill="1" applyBorder="1">
      <alignment horizontal="center" vertical="center"/>
    </xf>
    <xf numFmtId="0" fontId="47" fillId="7" borderId="0" xfId="18" applyFont="1" applyFill="1" applyAlignment="1" applyProtection="1">
      <alignment horizontal="center"/>
    </xf>
    <xf numFmtId="0" fontId="57" fillId="7" borderId="0" xfId="0" applyFont="1" applyFill="1" applyAlignment="1">
      <alignment horizontal="right" vertical="center" wrapText="1" readingOrder="2"/>
    </xf>
    <xf numFmtId="0" fontId="39" fillId="2" borderId="0" xfId="0" applyFont="1" applyAlignment="1">
      <alignment horizontal="center"/>
    </xf>
    <xf numFmtId="0" fontId="38" fillId="2" borderId="34" xfId="0" applyFont="1" applyBorder="1" applyAlignment="1">
      <alignment horizontal="center"/>
    </xf>
    <xf numFmtId="0" fontId="38" fillId="2" borderId="14" xfId="0" applyFont="1" applyBorder="1" applyAlignment="1">
      <alignment horizontal="center"/>
    </xf>
    <xf numFmtId="0" fontId="7" fillId="7" borderId="49" xfId="18" applyFill="1" applyBorder="1" applyProtection="1"/>
    <xf numFmtId="0" fontId="29" fillId="18" borderId="13" xfId="36" applyFont="1" applyFill="1" applyBorder="1">
      <alignment horizontal="center" vertical="center"/>
    </xf>
    <xf numFmtId="0" fontId="31" fillId="19" borderId="45" xfId="18" applyFont="1" applyFill="1" applyBorder="1" applyAlignment="1" applyProtection="1">
      <alignment horizontal="center"/>
    </xf>
    <xf numFmtId="0" fontId="31" fillId="19" borderId="0" xfId="18" applyFont="1" applyFill="1" applyAlignment="1" applyProtection="1">
      <alignment horizontal="center"/>
    </xf>
    <xf numFmtId="0" fontId="31" fillId="19" borderId="46" xfId="18" applyFont="1" applyFill="1" applyBorder="1" applyAlignment="1" applyProtection="1">
      <alignment horizontal="center"/>
    </xf>
    <xf numFmtId="0" fontId="42" fillId="7" borderId="51" xfId="0" applyFont="1" applyFill="1" applyBorder="1" applyAlignment="1">
      <alignment horizontal="right" vertical="center" wrapText="1" readingOrder="2"/>
    </xf>
    <xf numFmtId="0" fontId="42" fillId="7" borderId="0" xfId="0" applyFont="1" applyFill="1" applyAlignment="1">
      <alignment horizontal="right" vertical="center" wrapText="1" readingOrder="2"/>
    </xf>
    <xf numFmtId="0" fontId="42" fillId="7" borderId="52" xfId="0" applyFont="1" applyFill="1" applyBorder="1" applyAlignment="1">
      <alignment horizontal="right" vertical="center" wrapText="1" readingOrder="2"/>
    </xf>
    <xf numFmtId="0" fontId="43" fillId="7" borderId="55" xfId="0" applyFont="1" applyFill="1" applyBorder="1" applyAlignment="1">
      <alignment horizontal="right" vertical="center" wrapText="1" readingOrder="2"/>
    </xf>
    <xf numFmtId="0" fontId="43" fillId="7" borderId="56" xfId="0" applyFont="1" applyFill="1" applyBorder="1" applyAlignment="1">
      <alignment horizontal="right" vertical="center" wrapText="1" readingOrder="2"/>
    </xf>
    <xf numFmtId="0" fontId="43" fillId="7" borderId="57" xfId="0" applyFont="1" applyFill="1" applyBorder="1" applyAlignment="1">
      <alignment horizontal="right" vertical="center" wrapText="1" readingOrder="2"/>
    </xf>
    <xf numFmtId="0" fontId="43" fillId="7" borderId="51" xfId="0" applyFont="1" applyFill="1" applyBorder="1" applyAlignment="1">
      <alignment horizontal="right" vertical="center" wrapText="1" readingOrder="2"/>
    </xf>
    <xf numFmtId="0" fontId="43" fillId="7" borderId="0" xfId="0" applyFont="1" applyFill="1" applyAlignment="1">
      <alignment horizontal="right" vertical="center" wrapText="1" readingOrder="2"/>
    </xf>
    <xf numFmtId="0" fontId="46" fillId="7" borderId="51" xfId="18" applyFont="1" applyFill="1" applyBorder="1" applyAlignment="1" applyProtection="1">
      <alignment horizontal="center"/>
    </xf>
    <xf numFmtId="0" fontId="46" fillId="7" borderId="0" xfId="18" applyFont="1" applyFill="1" applyAlignment="1" applyProtection="1">
      <alignment horizontal="center"/>
    </xf>
    <xf numFmtId="0" fontId="61" fillId="19" borderId="0" xfId="18" applyFont="1" applyFill="1" applyAlignment="1" applyProtection="1">
      <alignment horizontal="center" vertical="center"/>
    </xf>
    <xf numFmtId="0" fontId="44" fillId="7" borderId="0" xfId="18" applyFont="1" applyFill="1" applyAlignment="1" applyProtection="1">
      <alignment horizontal="right" readingOrder="2"/>
    </xf>
    <xf numFmtId="0" fontId="63" fillId="2" borderId="0" xfId="0" applyFont="1" applyAlignment="1">
      <alignment horizontal="right"/>
    </xf>
    <xf numFmtId="0" fontId="42" fillId="7" borderId="51" xfId="0" applyFont="1" applyFill="1" applyBorder="1" applyAlignment="1">
      <alignment horizontal="center" vertical="center" wrapText="1" readingOrder="2"/>
    </xf>
    <xf numFmtId="0" fontId="42" fillId="7" borderId="0" xfId="0" applyFont="1" applyFill="1" applyAlignment="1">
      <alignment horizontal="center" vertical="center" wrapText="1" readingOrder="2"/>
    </xf>
    <xf numFmtId="0" fontId="42" fillId="7" borderId="52" xfId="0" applyFont="1" applyFill="1" applyBorder="1" applyAlignment="1">
      <alignment horizontal="center" vertical="center" wrapText="1" readingOrder="2"/>
    </xf>
    <xf numFmtId="0" fontId="43" fillId="7" borderId="52" xfId="0" applyFont="1" applyFill="1" applyBorder="1" applyAlignment="1">
      <alignment horizontal="right" vertical="center" wrapText="1" readingOrder="2"/>
    </xf>
  </cellXfs>
  <cellStyles count="60">
    <cellStyle name="*" xfId="1" xr:uid="{00000000-0005-0000-0000-000000000000}"/>
    <cellStyle name="**" xfId="2" xr:uid="{00000000-0005-0000-0000-000001000000}"/>
    <cellStyle name="[1]" xfId="3" xr:uid="{00000000-0005-0000-0000-000002000000}"/>
    <cellStyle name="[2]" xfId="4" xr:uid="{00000000-0005-0000-0000-000003000000}"/>
    <cellStyle name="[3]" xfId="5" xr:uid="{00000000-0005-0000-0000-000004000000}"/>
    <cellStyle name="[4]" xfId="6" xr:uid="{00000000-0005-0000-0000-000005000000}"/>
    <cellStyle name="[5]" xfId="7" xr:uid="{00000000-0005-0000-0000-000006000000}"/>
    <cellStyle name="Balance" xfId="8" xr:uid="{00000000-0005-0000-0000-000007000000}"/>
    <cellStyle name="CheckStyle" xfId="9" xr:uid="{00000000-0005-0000-0000-000008000000}"/>
    <cellStyle name="ComputedField" xfId="10" xr:uid="{00000000-0005-0000-0000-000009000000}"/>
    <cellStyle name="ComputedFieldFloat" xfId="11" xr:uid="{00000000-0005-0000-0000-00000A000000}"/>
    <cellStyle name="ComputedFieldPrint" xfId="12" xr:uid="{00000000-0005-0000-0000-00000B000000}"/>
    <cellStyle name="ComputedFieldSub" xfId="13" xr:uid="{00000000-0005-0000-0000-00000C000000}"/>
    <cellStyle name="Currency [0] _laroux" xfId="14" xr:uid="{00000000-0005-0000-0000-00000D000000}"/>
    <cellStyle name="editableStyle" xfId="15" xr:uid="{00000000-0005-0000-0000-00000E000000}"/>
    <cellStyle name="EmptyComputed" xfId="16" xr:uid="{00000000-0005-0000-0000-00000F000000}"/>
    <cellStyle name="EmptySubTotalSum" xfId="17" xr:uid="{00000000-0005-0000-0000-000010000000}"/>
    <cellStyle name="GeneralBackground" xfId="18" xr:uid="{00000000-0005-0000-0000-000011000000}"/>
    <cellStyle name="GrandTotal" xfId="19" xr:uid="{00000000-0005-0000-0000-000012000000}"/>
    <cellStyle name="GrandTotalPrint" xfId="20" xr:uid="{00000000-0005-0000-0000-000013000000}"/>
    <cellStyle name="HyperlinCont" xfId="21" xr:uid="{00000000-0005-0000-0000-000014000000}"/>
    <cellStyle name="HyperlinkMenu" xfId="22" xr:uid="{00000000-0005-0000-0000-000015000000}"/>
    <cellStyle name="InputField" xfId="23" xr:uid="{00000000-0005-0000-0000-000016000000}"/>
    <cellStyle name="insiteTable" xfId="24" xr:uid="{00000000-0005-0000-0000-000017000000}"/>
    <cellStyle name="insiteTableHeader" xfId="25" xr:uid="{00000000-0005-0000-0000-000018000000}"/>
    <cellStyle name="insiteTableHeaderPrint" xfId="26" xr:uid="{00000000-0005-0000-0000-000019000000}"/>
    <cellStyle name="insiteTableLeft" xfId="27" xr:uid="{00000000-0005-0000-0000-00001A000000}"/>
    <cellStyle name="insiteTableMainTitle" xfId="28" xr:uid="{00000000-0005-0000-0000-00001B000000}"/>
    <cellStyle name="insiteTableMainTitlePrint" xfId="29" xr:uid="{00000000-0005-0000-0000-00001C000000}"/>
    <cellStyle name="insiteTablePrint" xfId="30" xr:uid="{00000000-0005-0000-0000-00001D000000}"/>
    <cellStyle name="insiteTableRight" xfId="31" xr:uid="{00000000-0005-0000-0000-00001E000000}"/>
    <cellStyle name="insiteTableSubTitle" xfId="32" xr:uid="{00000000-0005-0000-0000-00001F000000}"/>
    <cellStyle name="insiteTableSubTitlePrint" xfId="33" xr:uid="{00000000-0005-0000-0000-000020000000}"/>
    <cellStyle name="insiteTitleBold" xfId="34" xr:uid="{00000000-0005-0000-0000-000021000000}"/>
    <cellStyle name="insiteTitleBoldPrint" xfId="35" xr:uid="{00000000-0005-0000-0000-000022000000}"/>
    <cellStyle name="LogoHeader" xfId="36" xr:uid="{00000000-0005-0000-0000-000023000000}"/>
    <cellStyle name="LogoPrint" xfId="37" xr:uid="{00000000-0005-0000-0000-000024000000}"/>
    <cellStyle name="Normal" xfId="0" builtinId="0"/>
    <cellStyle name="Normal - Style1" xfId="38" xr:uid="{00000000-0005-0000-0000-000026000000}"/>
    <cellStyle name="Normal_educationAuditRep" xfId="39" xr:uid="{00000000-0005-0000-0000-000027000000}"/>
    <cellStyle name="outsiteTable" xfId="40" xr:uid="{00000000-0005-0000-0000-000028000000}"/>
    <cellStyle name="outsiteTableLeft" xfId="41" xr:uid="{00000000-0005-0000-0000-000029000000}"/>
    <cellStyle name="outsiteTableMainTitle" xfId="42" xr:uid="{00000000-0005-0000-0000-00002A000000}"/>
    <cellStyle name="Percent" xfId="59" builtinId="5"/>
    <cellStyle name="Percent [2]" xfId="43" xr:uid="{00000000-0005-0000-0000-00002C000000}"/>
    <cellStyle name="Percent-minus" xfId="44" xr:uid="{00000000-0005-0000-0000-00002D000000}"/>
    <cellStyle name="percent-minus-print" xfId="45" xr:uid="{00000000-0005-0000-0000-00002E000000}"/>
    <cellStyle name="regTotal" xfId="46" xr:uid="{00000000-0005-0000-0000-00002F000000}"/>
    <cellStyle name="SubTotalSum" xfId="47" xr:uid="{00000000-0005-0000-0000-000030000000}"/>
    <cellStyle name="SubTotalSumInput" xfId="48" xr:uid="{00000000-0005-0000-0000-000031000000}"/>
    <cellStyle name="ValidationError" xfId="49" xr:uid="{00000000-0005-0000-0000-000032000000}"/>
    <cellStyle name="ValidationNumber" xfId="50" xr:uid="{00000000-0005-0000-0000-000033000000}"/>
    <cellStyle name="ValidationStyle" xfId="51" xr:uid="{00000000-0005-0000-0000-000034000000}"/>
    <cellStyle name="כותרת" xfId="52" builtinId="15" customBuiltin="1"/>
    <cellStyle name="כותרת באור" xfId="53" xr:uid="{00000000-0005-0000-0000-000036000000}"/>
    <cellStyle name="כותרת דף" xfId="54" xr:uid="{00000000-0005-0000-0000-000037000000}"/>
    <cellStyle name="כותרת משנה" xfId="55" xr:uid="{00000000-0005-0000-0000-000038000000}"/>
    <cellStyle name="סעיף" xfId="56" xr:uid="{00000000-0005-0000-0000-000039000000}"/>
    <cellStyle name="סעיףראשי" xfId="57" xr:uid="{00000000-0005-0000-0000-00003A000000}"/>
    <cellStyle name="תאריך" xfId="58" xr:uid="{00000000-0005-0000-0000-00003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E7C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EAEAEA"/>
      <rgbColor rgb="00FF99CC"/>
      <rgbColor rgb="00CC99FF"/>
      <rgbColor rgb="00FFFF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CC99FF"/>
      <color rgb="FFCCCCFF"/>
      <color rgb="FF00FF00"/>
      <color rgb="FF000099"/>
      <color rgb="FF002E8A"/>
      <color rgb="FF0020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2</xdr:col>
      <xdr:colOff>1685925</xdr:colOff>
      <xdr:row>2</xdr:row>
      <xdr:rowOff>123825</xdr:rowOff>
    </xdr:to>
    <xdr:pic>
      <xdr:nvPicPr>
        <xdr:cNvPr id="1025" name="Picture 1" descr="logo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105225" y="85725"/>
          <a:ext cx="24003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2</xdr:col>
      <xdr:colOff>676275</xdr:colOff>
      <xdr:row>2</xdr:row>
      <xdr:rowOff>66675</xdr:rowOff>
    </xdr:to>
    <xdr:pic>
      <xdr:nvPicPr>
        <xdr:cNvPr id="2" name="Picture 2" descr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273350" y="28575"/>
          <a:ext cx="160972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3</xdr:col>
      <xdr:colOff>9525</xdr:colOff>
      <xdr:row>2</xdr:row>
      <xdr:rowOff>66675</xdr:rowOff>
    </xdr:to>
    <xdr:pic>
      <xdr:nvPicPr>
        <xdr:cNvPr id="2050" name="Picture 2" descr="logo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6043475" y="28575"/>
          <a:ext cx="2407584" cy="486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1971675</xdr:colOff>
      <xdr:row>2</xdr:row>
      <xdr:rowOff>38100</xdr:rowOff>
    </xdr:to>
    <xdr:pic>
      <xdr:nvPicPr>
        <xdr:cNvPr id="3073" name="Picture 1" descr="logo">
          <a:extLs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50200" y="0"/>
          <a:ext cx="24003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676275</xdr:colOff>
      <xdr:row>2</xdr:row>
      <xdr:rowOff>152400</xdr:rowOff>
    </xdr:to>
    <xdr:pic>
      <xdr:nvPicPr>
        <xdr:cNvPr id="2" name="Picture 2" descr="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6101400" y="0"/>
          <a:ext cx="1609725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2400300" cy="552450"/>
    <xdr:pic>
      <xdr:nvPicPr>
        <xdr:cNvPr id="5" name="Picture 1" descr="log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7072950" y="333375"/>
          <a:ext cx="24003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37">
    <tabColor indexed="56"/>
  </sheetPr>
  <dimension ref="A1:I23"/>
  <sheetViews>
    <sheetView showZeros="0" rightToLeft="1" showOutlineSymbols="0" workbookViewId="0">
      <selection activeCell="E19" sqref="E19"/>
    </sheetView>
  </sheetViews>
  <sheetFormatPr defaultColWidth="10.6640625" defaultRowHeight="12.75" x14ac:dyDescent="0.2"/>
  <cols>
    <col min="1" max="1" width="10.6640625" style="8" customWidth="1"/>
    <col min="2" max="2" width="2.5" style="8" customWidth="1"/>
    <col min="3" max="3" width="31" style="8" customWidth="1"/>
    <col min="4" max="4" width="3.5" style="8" customWidth="1"/>
    <col min="5" max="5" width="32.6640625" style="8" customWidth="1"/>
    <col min="6" max="6" width="3.6640625" style="8" customWidth="1"/>
    <col min="7" max="7" width="34.1640625" style="8" customWidth="1"/>
    <col min="8" max="16384" width="10.6640625" style="8"/>
  </cols>
  <sheetData>
    <row r="1" spans="1:9" ht="17.25" customHeight="1" thickTop="1" x14ac:dyDescent="0.2">
      <c r="A1" s="5"/>
      <c r="B1" s="6"/>
      <c r="C1" s="6"/>
      <c r="D1" s="6"/>
      <c r="E1" s="6"/>
      <c r="F1" s="6"/>
      <c r="G1" s="6"/>
      <c r="H1" s="6"/>
      <c r="I1" s="7"/>
    </row>
    <row r="2" spans="1:9" ht="17.25" customHeight="1" x14ac:dyDescent="0.2">
      <c r="A2" s="9"/>
      <c r="B2" s="10"/>
      <c r="C2" s="10"/>
      <c r="D2" s="10"/>
      <c r="E2" s="241" t="s">
        <v>30</v>
      </c>
      <c r="F2" s="241"/>
      <c r="G2" s="241"/>
      <c r="H2" s="10"/>
      <c r="I2" s="11"/>
    </row>
    <row r="3" spans="1:9" ht="17.25" customHeight="1" thickBot="1" x14ac:dyDescent="0.25">
      <c r="A3" s="12"/>
      <c r="B3" s="13"/>
      <c r="C3" s="13"/>
      <c r="D3" s="13"/>
      <c r="E3" s="13"/>
      <c r="F3" s="13"/>
      <c r="G3" s="13"/>
      <c r="H3" s="13"/>
      <c r="I3" s="14"/>
    </row>
    <row r="4" spans="1:9" ht="17.25" customHeight="1" thickTop="1" x14ac:dyDescent="0.2">
      <c r="A4" s="15"/>
      <c r="B4" s="16"/>
      <c r="C4" s="16"/>
      <c r="D4" s="17"/>
      <c r="E4" s="17"/>
      <c r="F4" s="17"/>
      <c r="G4" s="17"/>
      <c r="H4" s="17"/>
      <c r="I4" s="18"/>
    </row>
    <row r="5" spans="1:9" x14ac:dyDescent="0.2">
      <c r="A5" s="19"/>
      <c r="B5" s="17"/>
      <c r="C5" s="17"/>
      <c r="D5" s="17"/>
      <c r="E5" s="17"/>
      <c r="F5" s="17"/>
      <c r="G5" s="17"/>
      <c r="H5" s="17"/>
      <c r="I5" s="20"/>
    </row>
    <row r="6" spans="1:9" ht="25.5" customHeight="1" x14ac:dyDescent="0.2">
      <c r="A6" s="19"/>
      <c r="B6" s="242" t="s">
        <v>35</v>
      </c>
      <c r="C6" s="243"/>
      <c r="D6" s="243"/>
      <c r="E6" s="243"/>
      <c r="F6" s="243"/>
      <c r="G6" s="243"/>
      <c r="H6" s="244"/>
      <c r="I6" s="20"/>
    </row>
    <row r="7" spans="1:9" x14ac:dyDescent="0.2">
      <c r="A7" s="19"/>
      <c r="B7" s="21"/>
      <c r="C7" s="22"/>
      <c r="D7" s="1"/>
      <c r="E7" s="1"/>
      <c r="F7" s="1"/>
      <c r="G7" s="1"/>
      <c r="H7" s="23"/>
      <c r="I7" s="20"/>
    </row>
    <row r="8" spans="1:9" ht="15.75" customHeight="1" x14ac:dyDescent="0.2">
      <c r="A8" s="19"/>
      <c r="B8" s="24"/>
      <c r="C8" s="25" t="s">
        <v>31</v>
      </c>
      <c r="D8" s="25"/>
      <c r="E8" s="2" t="s">
        <v>240</v>
      </c>
      <c r="F8" s="1"/>
      <c r="G8" s="1"/>
      <c r="H8" s="26"/>
      <c r="I8" s="20"/>
    </row>
    <row r="9" spans="1:9" ht="2.25" customHeight="1" x14ac:dyDescent="0.2">
      <c r="A9" s="19"/>
      <c r="B9" s="24"/>
      <c r="C9" s="25"/>
      <c r="D9" s="25"/>
      <c r="E9" s="25"/>
      <c r="F9" s="1"/>
      <c r="G9" s="1"/>
      <c r="H9" s="26"/>
      <c r="I9" s="20"/>
    </row>
    <row r="10" spans="1:9" ht="4.5" customHeight="1" x14ac:dyDescent="0.2">
      <c r="A10" s="19"/>
      <c r="B10" s="24"/>
      <c r="C10" s="25"/>
      <c r="D10" s="25"/>
      <c r="E10" s="25"/>
      <c r="F10" s="1"/>
      <c r="G10" s="1"/>
      <c r="H10" s="26"/>
      <c r="I10" s="20"/>
    </row>
    <row r="11" spans="1:9" ht="15.75" customHeight="1" x14ac:dyDescent="0.2">
      <c r="A11" s="19"/>
      <c r="B11" s="24"/>
      <c r="C11" s="25" t="s">
        <v>56</v>
      </c>
      <c r="D11" s="25"/>
      <c r="E11" s="211">
        <v>2025</v>
      </c>
      <c r="F11" s="1"/>
      <c r="G11" s="1"/>
      <c r="H11" s="26"/>
      <c r="I11" s="20"/>
    </row>
    <row r="12" spans="1:9" ht="4.5" customHeight="1" x14ac:dyDescent="0.2">
      <c r="A12" s="19"/>
      <c r="B12" s="24"/>
      <c r="C12" s="25"/>
      <c r="D12" s="25"/>
      <c r="E12" s="25"/>
      <c r="F12" s="1"/>
      <c r="G12" s="1"/>
      <c r="H12" s="26"/>
      <c r="I12" s="20"/>
    </row>
    <row r="13" spans="1:9" ht="15.75" customHeight="1" x14ac:dyDescent="0.2">
      <c r="A13" s="19"/>
      <c r="B13" s="24"/>
      <c r="C13" s="25" t="s">
        <v>32</v>
      </c>
      <c r="D13" s="25"/>
      <c r="E13" s="2" t="s">
        <v>241</v>
      </c>
      <c r="F13" s="1"/>
      <c r="G13" s="1"/>
      <c r="H13" s="26"/>
      <c r="I13" s="20"/>
    </row>
    <row r="14" spans="1:9" ht="4.5" customHeight="1" x14ac:dyDescent="0.2">
      <c r="A14" s="19"/>
      <c r="B14" s="24"/>
      <c r="C14" s="25"/>
      <c r="D14" s="25"/>
      <c r="E14" s="25"/>
      <c r="F14" s="1"/>
      <c r="G14" s="1"/>
      <c r="H14" s="26"/>
      <c r="I14" s="20"/>
    </row>
    <row r="15" spans="1:9" ht="15.75" customHeight="1" x14ac:dyDescent="0.2">
      <c r="A15" s="19"/>
      <c r="B15" s="24"/>
      <c r="C15" s="25" t="s">
        <v>33</v>
      </c>
      <c r="D15" s="25"/>
      <c r="E15" s="2">
        <v>503779408</v>
      </c>
      <c r="F15" s="1"/>
      <c r="G15" s="1"/>
      <c r="H15" s="26"/>
      <c r="I15" s="20"/>
    </row>
    <row r="16" spans="1:9" ht="4.5" customHeight="1" x14ac:dyDescent="0.2">
      <c r="A16" s="19"/>
      <c r="B16" s="24"/>
      <c r="C16" s="25"/>
      <c r="D16" s="25"/>
      <c r="E16" s="25"/>
      <c r="F16" s="1"/>
      <c r="G16" s="1"/>
      <c r="H16" s="26"/>
      <c r="I16" s="20"/>
    </row>
    <row r="17" spans="1:9" ht="15.75" customHeight="1" x14ac:dyDescent="0.2">
      <c r="A17" s="19"/>
      <c r="B17" s="24"/>
      <c r="C17" s="25" t="s">
        <v>34</v>
      </c>
      <c r="D17" s="25"/>
      <c r="E17" s="2" t="s">
        <v>242</v>
      </c>
      <c r="F17" s="1"/>
      <c r="G17" s="1"/>
      <c r="H17" s="26"/>
      <c r="I17" s="20"/>
    </row>
    <row r="18" spans="1:9" ht="4.5" customHeight="1" x14ac:dyDescent="0.2">
      <c r="A18" s="19"/>
      <c r="B18" s="24"/>
      <c r="C18" s="25"/>
      <c r="D18" s="25"/>
      <c r="E18" s="25"/>
      <c r="F18" s="1"/>
      <c r="G18" s="1"/>
      <c r="H18" s="26"/>
      <c r="I18" s="20"/>
    </row>
    <row r="19" spans="1:9" ht="15.75" customHeight="1" x14ac:dyDescent="0.2">
      <c r="A19" s="19"/>
      <c r="B19" s="24"/>
      <c r="C19" s="25" t="s">
        <v>41</v>
      </c>
      <c r="D19" s="25"/>
      <c r="E19" s="2" t="s">
        <v>241</v>
      </c>
      <c r="F19" s="1"/>
      <c r="G19" s="1"/>
      <c r="H19" s="26"/>
      <c r="I19" s="20"/>
    </row>
    <row r="20" spans="1:9" ht="4.5" customHeight="1" x14ac:dyDescent="0.2">
      <c r="A20" s="19"/>
      <c r="B20" s="24"/>
      <c r="C20" s="25"/>
      <c r="D20" s="25"/>
      <c r="E20" s="25"/>
      <c r="F20" s="1"/>
      <c r="G20" s="1"/>
      <c r="H20" s="26"/>
      <c r="I20" s="20"/>
    </row>
    <row r="21" spans="1:9" ht="15.75" customHeight="1" x14ac:dyDescent="0.2">
      <c r="A21" s="19"/>
      <c r="B21" s="27"/>
      <c r="C21" s="28"/>
      <c r="D21" s="29"/>
      <c r="E21" s="29"/>
      <c r="F21" s="30"/>
      <c r="G21" s="30"/>
      <c r="H21" s="31"/>
      <c r="I21" s="20"/>
    </row>
    <row r="22" spans="1:9" ht="21.75" customHeight="1" thickBot="1" x14ac:dyDescent="0.25">
      <c r="A22" s="32"/>
      <c r="B22" s="33"/>
      <c r="C22" s="33"/>
      <c r="D22" s="33"/>
      <c r="E22" s="33"/>
      <c r="F22" s="33"/>
      <c r="G22" s="33"/>
      <c r="H22" s="33"/>
      <c r="I22" s="34"/>
    </row>
    <row r="23" spans="1:9" ht="13.5" thickTop="1" x14ac:dyDescent="0.2"/>
  </sheetData>
  <sheetProtection algorithmName="SHA-512" hashValue="gQ1yqUrz7IqLXnRMVlrIrlCMZvIoZw/w+R2mfK/Jx/xz373+kmWsSwyARjDBHmssgFPg705INi1j9zrFXuiyBw==" saltValue="Z5bNjszbAPJp5D6R+eMcaQ==" spinCount="100000" sheet="1" objects="1" scenarios="1"/>
  <mergeCells count="2">
    <mergeCell ref="E2:G2"/>
    <mergeCell ref="B6:H6"/>
  </mergeCells>
  <phoneticPr fontId="8" type="noConversion"/>
  <dataValidations count="3">
    <dataValidation type="list" allowBlank="1" showInputMessage="1" showErrorMessage="1" sqref="D20" xr:uid="{00000000-0002-0000-0000-000000000000}">
      <formula1>"עיריה, מועצה מקומית, מועצה אזורית"</formula1>
    </dataValidation>
    <dataValidation type="list" showInputMessage="1" showErrorMessage="1" errorTitle="יישום הדוח הרבעוני" error="יש לבחור באחד הרכים שברשימה" sqref="G18" xr:uid="{00000000-0002-0000-0000-000001000000}">
      <formula1>"כן, לא"</formula1>
    </dataValidation>
    <dataValidation type="whole" allowBlank="1" showInputMessage="1" showErrorMessage="1" sqref="E11" xr:uid="{00000000-0002-0000-0000-000002000000}">
      <formula1>2014</formula1>
      <formula2>2025</formula2>
    </dataValidation>
  </dataValidations>
  <printOptions horizontalCentered="1"/>
  <pageMargins left="0.75" right="0.75" top="1" bottom="1" header="0.5" footer="0.5"/>
  <pageSetup paperSize="9" orientation="landscape" horizontalDpi="300" verticalDpi="300" r:id="rId1"/>
  <headerFooter alignWithMargins="0">
    <oddFooter>&amp;C&amp;9&amp;P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1">
    <tabColor theme="7" tint="-0.249977111117893"/>
  </sheetPr>
  <dimension ref="A1:T221"/>
  <sheetViews>
    <sheetView rightToLeft="1" tabSelected="1" workbookViewId="0">
      <selection activeCell="T21" sqref="T21"/>
    </sheetView>
  </sheetViews>
  <sheetFormatPr defaultColWidth="9.33203125" defaultRowHeight="12.75" x14ac:dyDescent="0.2"/>
  <cols>
    <col min="1" max="1" width="4.5" style="8" customWidth="1"/>
    <col min="2" max="2" width="11.83203125" style="8" customWidth="1"/>
    <col min="3" max="3" width="32.83203125" style="8" customWidth="1"/>
    <col min="4" max="4" width="15.5" style="8" customWidth="1"/>
    <col min="5" max="5" width="1.83203125" style="8" customWidth="1"/>
    <col min="6" max="6" width="1.1640625" style="8" customWidth="1"/>
    <col min="7" max="7" width="28" style="8" customWidth="1"/>
    <col min="8" max="8" width="2.33203125" style="54" customWidth="1"/>
    <col min="9" max="9" width="15.5" style="8" customWidth="1"/>
    <col min="10" max="10" width="2" style="8" customWidth="1"/>
    <col min="11" max="11" width="20.5" style="8" customWidth="1"/>
    <col min="12" max="12" width="2" style="54" customWidth="1"/>
    <col min="13" max="13" width="20.5" style="8" customWidth="1"/>
    <col min="14" max="14" width="2" style="8" customWidth="1"/>
    <col min="15" max="15" width="17.83203125" style="8" customWidth="1"/>
    <col min="16" max="16" width="1" style="8" customWidth="1"/>
    <col min="17" max="17" width="0.83203125" style="8" customWidth="1"/>
    <col min="18" max="18" width="17.1640625" style="8" customWidth="1"/>
    <col min="19" max="19" width="1.6640625" style="8" customWidth="1"/>
    <col min="20" max="20" width="34.1640625" style="8" customWidth="1"/>
    <col min="21" max="16384" width="9.33203125" style="8"/>
  </cols>
  <sheetData>
    <row r="1" spans="1:20" ht="17.25" customHeight="1" x14ac:dyDescent="0.2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38"/>
      <c r="P1" s="38"/>
      <c r="Q1" s="38"/>
      <c r="R1" s="38"/>
      <c r="S1" s="38"/>
      <c r="T1" s="39"/>
    </row>
    <row r="2" spans="1:20" ht="17.25" customHeight="1" x14ac:dyDescent="0.2">
      <c r="A2" s="245" t="str">
        <f>GufMevukar</f>
        <v>מועצה מקומית ירכא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7"/>
    </row>
    <row r="3" spans="1:20" ht="27" customHeight="1" x14ac:dyDescent="0.2">
      <c r="A3" s="245" t="s">
        <v>45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7"/>
    </row>
    <row r="4" spans="1:20" ht="14.25" x14ac:dyDescent="0.2">
      <c r="A4" s="40"/>
      <c r="B4" s="107"/>
      <c r="C4" s="252"/>
      <c r="D4" s="252"/>
      <c r="E4" s="252"/>
      <c r="F4" s="107"/>
      <c r="G4" s="107"/>
      <c r="H4" s="41"/>
      <c r="I4" s="107"/>
      <c r="J4" s="107"/>
      <c r="K4" s="107"/>
      <c r="L4" s="107"/>
      <c r="M4" s="107"/>
      <c r="N4" s="42"/>
      <c r="O4" s="42"/>
      <c r="P4" s="42"/>
      <c r="Q4" s="42"/>
      <c r="R4" s="42"/>
      <c r="S4" s="42"/>
      <c r="T4" s="43"/>
    </row>
    <row r="5" spans="1:20" ht="14.25" x14ac:dyDescent="0.2">
      <c r="A5" s="40"/>
      <c r="B5" s="107"/>
      <c r="C5" s="107"/>
      <c r="D5" s="107"/>
      <c r="E5" s="107"/>
      <c r="F5" s="107"/>
      <c r="G5" s="107"/>
      <c r="H5" s="41"/>
      <c r="I5" s="107"/>
      <c r="J5" s="107"/>
      <c r="K5" s="107"/>
      <c r="L5" s="107"/>
      <c r="M5" s="107"/>
      <c r="N5" s="42"/>
      <c r="O5" s="42"/>
      <c r="P5" s="42"/>
      <c r="Q5" s="42"/>
      <c r="R5" s="42"/>
      <c r="S5" s="42"/>
      <c r="T5" s="43"/>
    </row>
    <row r="6" spans="1:20" ht="14.25" x14ac:dyDescent="0.2">
      <c r="A6" s="40"/>
      <c r="B6" s="107"/>
      <c r="C6" s="107"/>
      <c r="D6" s="107"/>
      <c r="E6" s="107"/>
      <c r="F6" s="107"/>
      <c r="G6" s="107"/>
      <c r="H6" s="41"/>
      <c r="I6" s="107"/>
      <c r="J6" s="107"/>
      <c r="K6" s="107"/>
      <c r="L6" s="107"/>
      <c r="M6" s="107"/>
      <c r="N6" s="42"/>
      <c r="O6" s="42"/>
      <c r="P6" s="42"/>
      <c r="Q6" s="42"/>
      <c r="R6" s="42"/>
      <c r="S6" s="42"/>
      <c r="T6" s="43"/>
    </row>
    <row r="7" spans="1:20" ht="36" customHeight="1" x14ac:dyDescent="0.2">
      <c r="A7" s="254" t="str">
        <f>"נתוני שנת " &amp; " " &amp; Shana</f>
        <v>נתוני שנת  2025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6"/>
    </row>
    <row r="8" spans="1:20" ht="14.25" customHeight="1" x14ac:dyDescent="0.2">
      <c r="A8" s="259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1"/>
    </row>
    <row r="9" spans="1:20" ht="105.75" customHeight="1" x14ac:dyDescent="0.2">
      <c r="A9" s="44"/>
      <c r="B9" s="45"/>
      <c r="C9" s="46" t="s">
        <v>0</v>
      </c>
      <c r="D9" s="46" t="s">
        <v>47</v>
      </c>
      <c r="E9" s="46"/>
      <c r="F9" s="46"/>
      <c r="G9" s="46" t="s">
        <v>67</v>
      </c>
      <c r="H9" s="46"/>
      <c r="I9" s="46" t="s">
        <v>81</v>
      </c>
      <c r="J9" s="47"/>
      <c r="K9" s="46" t="s">
        <v>42</v>
      </c>
      <c r="L9" s="46"/>
      <c r="M9" s="46" t="s">
        <v>64</v>
      </c>
      <c r="N9" s="48"/>
      <c r="O9" s="46" t="s">
        <v>62</v>
      </c>
      <c r="P9" s="49"/>
      <c r="Q9" s="49"/>
      <c r="R9" s="46" t="s">
        <v>63</v>
      </c>
      <c r="S9" s="49"/>
      <c r="T9" s="50" t="s">
        <v>66</v>
      </c>
    </row>
    <row r="10" spans="1:20" ht="15" thickBot="1" x14ac:dyDescent="0.25">
      <c r="A10" s="40"/>
      <c r="B10" s="51"/>
      <c r="C10" s="52"/>
      <c r="D10" s="53"/>
      <c r="E10" s="53"/>
      <c r="F10" s="53"/>
      <c r="G10" s="53"/>
      <c r="I10" s="53"/>
      <c r="J10" s="53"/>
      <c r="K10" s="53"/>
      <c r="M10" s="53"/>
      <c r="N10" s="55"/>
      <c r="O10" s="55"/>
      <c r="P10" s="55"/>
      <c r="Q10" s="55"/>
      <c r="R10" s="55"/>
      <c r="S10" s="55"/>
      <c r="T10" s="56"/>
    </row>
    <row r="11" spans="1:20" ht="17.45" customHeight="1" x14ac:dyDescent="0.2">
      <c r="A11" s="40"/>
      <c r="B11" s="57" t="s">
        <v>1</v>
      </c>
      <c r="C11" s="58" t="s">
        <v>19</v>
      </c>
      <c r="D11" s="102">
        <v>6</v>
      </c>
      <c r="E11" s="55"/>
      <c r="F11" s="55"/>
      <c r="G11" s="102">
        <v>6</v>
      </c>
      <c r="H11" s="59"/>
      <c r="I11" s="222">
        <f>IF(D11=0,0,G11/D11)</f>
        <v>1</v>
      </c>
      <c r="J11" s="55"/>
      <c r="K11" s="102">
        <v>0</v>
      </c>
      <c r="L11" s="60"/>
      <c r="M11" s="102">
        <v>0</v>
      </c>
      <c r="N11" s="55"/>
      <c r="O11" s="102">
        <v>0</v>
      </c>
      <c r="P11" s="55"/>
      <c r="Q11" s="55"/>
      <c r="R11" s="102">
        <v>0</v>
      </c>
      <c r="S11" s="55"/>
      <c r="T11" s="103">
        <v>0</v>
      </c>
    </row>
    <row r="12" spans="1:20" ht="17.45" customHeight="1" x14ac:dyDescent="0.2">
      <c r="A12" s="40"/>
      <c r="B12" s="57" t="s">
        <v>2</v>
      </c>
      <c r="C12" s="58" t="s">
        <v>11</v>
      </c>
      <c r="D12" s="102">
        <v>11</v>
      </c>
      <c r="E12" s="55"/>
      <c r="F12" s="55"/>
      <c r="G12" s="102">
        <v>11</v>
      </c>
      <c r="H12" s="59"/>
      <c r="I12" s="223">
        <f t="shared" ref="I12:I22" si="0">IF(D12=0,0,G12/D12)</f>
        <v>1</v>
      </c>
      <c r="J12" s="55"/>
      <c r="K12" s="102">
        <v>0</v>
      </c>
      <c r="L12" s="60"/>
      <c r="M12" s="102">
        <v>0</v>
      </c>
      <c r="N12" s="55"/>
      <c r="O12" s="102">
        <v>0</v>
      </c>
      <c r="P12" s="55"/>
      <c r="Q12" s="55"/>
      <c r="R12" s="102">
        <v>0</v>
      </c>
      <c r="S12" s="55"/>
      <c r="T12" s="103">
        <v>0</v>
      </c>
    </row>
    <row r="13" spans="1:20" ht="17.45" customHeight="1" x14ac:dyDescent="0.2">
      <c r="A13" s="40"/>
      <c r="B13" s="57" t="s">
        <v>3</v>
      </c>
      <c r="C13" s="58" t="s">
        <v>12</v>
      </c>
      <c r="D13" s="102">
        <v>7</v>
      </c>
      <c r="E13" s="55"/>
      <c r="F13" s="55"/>
      <c r="G13" s="102">
        <v>7</v>
      </c>
      <c r="H13" s="59"/>
      <c r="I13" s="223">
        <f t="shared" si="0"/>
        <v>1</v>
      </c>
      <c r="J13" s="55"/>
      <c r="K13" s="102">
        <v>0</v>
      </c>
      <c r="L13" s="60"/>
      <c r="M13" s="102">
        <v>0</v>
      </c>
      <c r="N13" s="55"/>
      <c r="O13" s="102">
        <v>0</v>
      </c>
      <c r="P13" s="55"/>
      <c r="Q13" s="55"/>
      <c r="R13" s="102">
        <v>0</v>
      </c>
      <c r="S13" s="55"/>
      <c r="T13" s="103">
        <v>0</v>
      </c>
    </row>
    <row r="14" spans="1:20" ht="17.45" customHeight="1" x14ac:dyDescent="0.2">
      <c r="A14" s="40"/>
      <c r="B14" s="57" t="s">
        <v>4</v>
      </c>
      <c r="C14" s="58" t="s">
        <v>13</v>
      </c>
      <c r="D14" s="102">
        <v>118</v>
      </c>
      <c r="E14" s="55"/>
      <c r="F14" s="55"/>
      <c r="G14" s="102">
        <v>92</v>
      </c>
      <c r="H14" s="59"/>
      <c r="I14" s="223">
        <f t="shared" si="0"/>
        <v>0.77966101694915257</v>
      </c>
      <c r="J14" s="55"/>
      <c r="K14" s="102">
        <v>5</v>
      </c>
      <c r="L14" s="60"/>
      <c r="M14" s="102">
        <v>3</v>
      </c>
      <c r="N14" s="55"/>
      <c r="O14" s="102">
        <v>0</v>
      </c>
      <c r="P14" s="55"/>
      <c r="Q14" s="55"/>
      <c r="R14" s="102">
        <v>0</v>
      </c>
      <c r="S14" s="55"/>
      <c r="T14" s="103">
        <v>20</v>
      </c>
    </row>
    <row r="15" spans="1:20" ht="17.45" customHeight="1" x14ac:dyDescent="0.2">
      <c r="A15" s="40"/>
      <c r="B15" s="57" t="s">
        <v>5</v>
      </c>
      <c r="C15" s="58" t="s">
        <v>14</v>
      </c>
      <c r="D15" s="102">
        <v>3</v>
      </c>
      <c r="E15" s="55"/>
      <c r="F15" s="55"/>
      <c r="G15" s="102">
        <v>2</v>
      </c>
      <c r="H15" s="59"/>
      <c r="I15" s="223">
        <f t="shared" si="0"/>
        <v>0.66666666666666663</v>
      </c>
      <c r="J15" s="55"/>
      <c r="K15" s="102">
        <v>1</v>
      </c>
      <c r="L15" s="60"/>
      <c r="M15" s="102">
        <v>0</v>
      </c>
      <c r="N15" s="55"/>
      <c r="O15" s="102">
        <v>0</v>
      </c>
      <c r="P15" s="55"/>
      <c r="Q15" s="55"/>
      <c r="R15" s="102">
        <v>0</v>
      </c>
      <c r="S15" s="55"/>
      <c r="T15" s="103">
        <v>0</v>
      </c>
    </row>
    <row r="16" spans="1:20" ht="17.45" customHeight="1" x14ac:dyDescent="0.2">
      <c r="A16" s="40"/>
      <c r="B16" s="57" t="s">
        <v>6</v>
      </c>
      <c r="C16" s="58" t="s">
        <v>15</v>
      </c>
      <c r="D16" s="102">
        <v>85</v>
      </c>
      <c r="E16" s="55"/>
      <c r="F16" s="55"/>
      <c r="G16" s="102">
        <v>55</v>
      </c>
      <c r="H16" s="59"/>
      <c r="I16" s="223">
        <f t="shared" si="0"/>
        <v>0.6470588235294118</v>
      </c>
      <c r="J16" s="55"/>
      <c r="K16" s="102">
        <v>10</v>
      </c>
      <c r="L16" s="60"/>
      <c r="M16" s="102">
        <v>4</v>
      </c>
      <c r="N16" s="55"/>
      <c r="O16" s="102">
        <v>3</v>
      </c>
      <c r="P16" s="55"/>
      <c r="Q16" s="55"/>
      <c r="R16" s="102">
        <v>0</v>
      </c>
      <c r="S16" s="55"/>
      <c r="T16" s="103">
        <v>4</v>
      </c>
    </row>
    <row r="17" spans="1:20" ht="17.45" customHeight="1" x14ac:dyDescent="0.2">
      <c r="A17" s="40"/>
      <c r="B17" s="57" t="s">
        <v>7</v>
      </c>
      <c r="C17" s="58" t="s">
        <v>16</v>
      </c>
      <c r="D17" s="102">
        <v>10</v>
      </c>
      <c r="E17" s="55"/>
      <c r="F17" s="55"/>
      <c r="G17" s="102">
        <v>8</v>
      </c>
      <c r="H17" s="59"/>
      <c r="I17" s="223">
        <f t="shared" si="0"/>
        <v>0.8</v>
      </c>
      <c r="J17" s="55"/>
      <c r="K17" s="102">
        <v>3</v>
      </c>
      <c r="L17" s="60"/>
      <c r="M17" s="102">
        <v>3</v>
      </c>
      <c r="N17" s="55"/>
      <c r="O17" s="102">
        <v>0</v>
      </c>
      <c r="P17" s="55"/>
      <c r="Q17" s="55"/>
      <c r="R17" s="102">
        <v>0</v>
      </c>
      <c r="S17" s="55"/>
      <c r="T17" s="103">
        <v>0</v>
      </c>
    </row>
    <row r="18" spans="1:20" ht="17.45" customHeight="1" x14ac:dyDescent="0.2">
      <c r="A18" s="40"/>
      <c r="B18" s="57" t="s">
        <v>8</v>
      </c>
      <c r="C18" s="58" t="s">
        <v>17</v>
      </c>
      <c r="D18" s="102">
        <v>45</v>
      </c>
      <c r="E18" s="55"/>
      <c r="F18" s="55"/>
      <c r="G18" s="102">
        <v>24</v>
      </c>
      <c r="H18" s="59"/>
      <c r="I18" s="223">
        <f t="shared" si="0"/>
        <v>0.53333333333333333</v>
      </c>
      <c r="J18" s="55"/>
      <c r="K18" s="102">
        <v>5</v>
      </c>
      <c r="L18" s="60"/>
      <c r="M18" s="102">
        <v>12</v>
      </c>
      <c r="N18" s="55"/>
      <c r="O18" s="102">
        <v>5</v>
      </c>
      <c r="P18" s="55"/>
      <c r="Q18" s="55"/>
      <c r="R18" s="102">
        <v>0</v>
      </c>
      <c r="S18" s="55"/>
      <c r="T18" s="103">
        <v>3</v>
      </c>
    </row>
    <row r="19" spans="1:20" ht="17.45" customHeight="1" x14ac:dyDescent="0.2">
      <c r="A19" s="40"/>
      <c r="B19" s="57" t="s">
        <v>9</v>
      </c>
      <c r="C19" s="58" t="s">
        <v>18</v>
      </c>
      <c r="D19" s="102">
        <v>3</v>
      </c>
      <c r="E19" s="55"/>
      <c r="F19" s="55"/>
      <c r="G19" s="102">
        <v>3</v>
      </c>
      <c r="H19" s="59"/>
      <c r="I19" s="223">
        <f t="shared" si="0"/>
        <v>1</v>
      </c>
      <c r="J19" s="55"/>
      <c r="K19" s="102">
        <v>0</v>
      </c>
      <c r="L19" s="60"/>
      <c r="M19" s="102">
        <v>0</v>
      </c>
      <c r="N19" s="55"/>
      <c r="O19" s="102">
        <v>0</v>
      </c>
      <c r="P19" s="55"/>
      <c r="Q19" s="55"/>
      <c r="R19" s="102">
        <v>0</v>
      </c>
      <c r="S19" s="55"/>
      <c r="T19" s="103">
        <v>0</v>
      </c>
    </row>
    <row r="20" spans="1:20" ht="17.45" customHeight="1" thickBot="1" x14ac:dyDescent="0.25">
      <c r="A20" s="40"/>
      <c r="B20" s="57" t="s">
        <v>10</v>
      </c>
      <c r="C20" s="58" t="s">
        <v>36</v>
      </c>
      <c r="D20" s="102">
        <v>41</v>
      </c>
      <c r="E20" s="55"/>
      <c r="F20" s="55"/>
      <c r="G20" s="102">
        <v>20</v>
      </c>
      <c r="H20" s="59"/>
      <c r="I20" s="224">
        <f t="shared" si="0"/>
        <v>0.48780487804878048</v>
      </c>
      <c r="J20" s="55"/>
      <c r="K20" s="102">
        <v>9</v>
      </c>
      <c r="L20" s="60"/>
      <c r="M20" s="102">
        <v>14</v>
      </c>
      <c r="N20" s="55"/>
      <c r="O20" s="102">
        <v>8</v>
      </c>
      <c r="P20" s="55"/>
      <c r="Q20" s="55"/>
      <c r="R20" s="102">
        <v>0</v>
      </c>
      <c r="S20" s="55"/>
      <c r="T20" s="103">
        <v>2</v>
      </c>
    </row>
    <row r="21" spans="1:20" ht="7.5" customHeight="1" thickBot="1" x14ac:dyDescent="0.25">
      <c r="A21" s="40"/>
      <c r="B21" s="57"/>
      <c r="C21" s="58"/>
      <c r="D21" s="58"/>
      <c r="E21" s="58"/>
      <c r="F21" s="58"/>
      <c r="G21" s="58"/>
      <c r="H21" s="60"/>
      <c r="I21" s="58"/>
      <c r="J21" s="58"/>
      <c r="K21" s="58"/>
      <c r="L21" s="60"/>
      <c r="M21" s="61"/>
      <c r="N21" s="55"/>
      <c r="O21" s="58"/>
      <c r="P21" s="55"/>
      <c r="Q21" s="55"/>
      <c r="R21" s="58"/>
      <c r="S21" s="55"/>
      <c r="T21" s="62"/>
    </row>
    <row r="22" spans="1:20" ht="17.45" customHeight="1" thickBot="1" x14ac:dyDescent="0.25">
      <c r="A22" s="40"/>
      <c r="B22" s="63"/>
      <c r="C22" s="64" t="s">
        <v>25</v>
      </c>
      <c r="D22" s="65">
        <f>SUM(D11:D21)</f>
        <v>329</v>
      </c>
      <c r="E22" s="55"/>
      <c r="F22" s="55"/>
      <c r="G22" s="65">
        <f>SUM(G11:G21)</f>
        <v>228</v>
      </c>
      <c r="H22" s="59"/>
      <c r="I22" s="220">
        <f t="shared" si="0"/>
        <v>0.69300911854103342</v>
      </c>
      <c r="J22" s="55"/>
      <c r="K22" s="65">
        <f>SUM(K11:K21)</f>
        <v>33</v>
      </c>
      <c r="L22" s="60"/>
      <c r="M22" s="65">
        <f>SUM(M11:M21)</f>
        <v>36</v>
      </c>
      <c r="N22" s="55"/>
      <c r="O22" s="65">
        <f>SUM(O11:O21)</f>
        <v>16</v>
      </c>
      <c r="P22" s="55"/>
      <c r="Q22" s="55"/>
      <c r="R22" s="65">
        <f>SUM(R11:R21)</f>
        <v>0</v>
      </c>
      <c r="S22" s="55"/>
      <c r="T22" s="67">
        <f>SUM(T11:T21)</f>
        <v>29</v>
      </c>
    </row>
    <row r="23" spans="1:20" ht="15" thickTop="1" x14ac:dyDescent="0.2">
      <c r="A23" s="40"/>
      <c r="B23" s="68"/>
      <c r="C23" s="69"/>
      <c r="D23" s="69"/>
      <c r="E23" s="69"/>
      <c r="F23" s="69"/>
      <c r="G23" s="69"/>
      <c r="H23" s="70"/>
      <c r="I23" s="69"/>
      <c r="J23" s="69"/>
      <c r="K23" s="69"/>
      <c r="L23" s="70"/>
      <c r="M23" s="69"/>
      <c r="N23" s="69"/>
      <c r="O23" s="53"/>
      <c r="P23" s="53"/>
      <c r="Q23" s="53"/>
      <c r="R23" s="53"/>
      <c r="S23" s="53"/>
      <c r="T23" s="62"/>
    </row>
    <row r="24" spans="1:20" ht="14.25" x14ac:dyDescent="0.2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71"/>
      <c r="L24" s="74"/>
      <c r="M24" s="71"/>
      <c r="N24" s="71"/>
      <c r="O24" s="71"/>
      <c r="P24" s="71"/>
      <c r="Q24" s="71"/>
      <c r="R24" s="71"/>
      <c r="S24" s="71"/>
      <c r="T24" s="72"/>
    </row>
    <row r="25" spans="1:20" ht="15" customHeight="1" x14ac:dyDescent="0.2">
      <c r="A25" s="40"/>
      <c r="B25" s="73" t="s">
        <v>38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43"/>
    </row>
    <row r="26" spans="1:20" ht="15" customHeight="1" x14ac:dyDescent="0.2">
      <c r="A26" s="40"/>
      <c r="B26" s="257" t="s">
        <v>55</v>
      </c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8"/>
    </row>
    <row r="27" spans="1:20" ht="15" customHeight="1" x14ac:dyDescent="0.2">
      <c r="A27" s="40"/>
      <c r="B27" s="250" t="s">
        <v>43</v>
      </c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1"/>
      <c r="O27" s="215"/>
      <c r="P27" s="215"/>
      <c r="Q27" s="215"/>
      <c r="R27" s="215"/>
      <c r="S27" s="215"/>
      <c r="T27" s="43"/>
    </row>
    <row r="28" spans="1:20" ht="15" customHeight="1" x14ac:dyDescent="0.2">
      <c r="A28" s="40"/>
      <c r="B28" s="214" t="s">
        <v>85</v>
      </c>
      <c r="C28" s="214"/>
      <c r="D28" s="214"/>
      <c r="E28" s="214"/>
      <c r="F28" s="214"/>
      <c r="G28" s="214"/>
      <c r="H28" s="214"/>
      <c r="I28" s="214"/>
      <c r="J28" s="214"/>
      <c r="K28" s="214"/>
      <c r="L28" s="74"/>
      <c r="M28" s="214"/>
      <c r="N28" s="214"/>
      <c r="O28" s="214"/>
      <c r="P28" s="214"/>
      <c r="Q28" s="214"/>
      <c r="R28" s="214"/>
      <c r="S28" s="214"/>
      <c r="T28" s="43"/>
    </row>
    <row r="29" spans="1:20" ht="15" customHeight="1" thickBot="1" x14ac:dyDescent="0.25">
      <c r="A29" s="75"/>
      <c r="B29" s="253" t="s">
        <v>54</v>
      </c>
      <c r="C29" s="253"/>
      <c r="D29" s="253"/>
      <c r="E29" s="253"/>
      <c r="F29" s="253"/>
      <c r="G29" s="253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76"/>
    </row>
    <row r="30" spans="1:20" x14ac:dyDescent="0.2">
      <c r="H30" s="8"/>
      <c r="L30" s="8"/>
    </row>
    <row r="31" spans="1:20" x14ac:dyDescent="0.2">
      <c r="H31" s="8"/>
      <c r="L31" s="8"/>
    </row>
    <row r="32" spans="1:20" x14ac:dyDescent="0.2">
      <c r="H32" s="8"/>
      <c r="L32" s="8"/>
    </row>
    <row r="33" s="8" customFormat="1" x14ac:dyDescent="0.2"/>
    <row r="34" s="8" customFormat="1" x14ac:dyDescent="0.2"/>
    <row r="35" s="8" customFormat="1" x14ac:dyDescent="0.2"/>
    <row r="36" s="8" customFormat="1" x14ac:dyDescent="0.2"/>
    <row r="37" s="8" customFormat="1" x14ac:dyDescent="0.2"/>
    <row r="38" s="8" customFormat="1" x14ac:dyDescent="0.2"/>
    <row r="39" s="8" customFormat="1" x14ac:dyDescent="0.2"/>
    <row r="40" s="8" customFormat="1" x14ac:dyDescent="0.2"/>
    <row r="41" s="8" customFormat="1" x14ac:dyDescent="0.2"/>
    <row r="42" s="8" customFormat="1" x14ac:dyDescent="0.2"/>
    <row r="43" s="8" customFormat="1" x14ac:dyDescent="0.2"/>
    <row r="44" s="8" customFormat="1" x14ac:dyDescent="0.2"/>
    <row r="45" s="8" customFormat="1" x14ac:dyDescent="0.2"/>
    <row r="46" s="8" customFormat="1" x14ac:dyDescent="0.2"/>
    <row r="47" s="8" customFormat="1" x14ac:dyDescent="0.2"/>
    <row r="48" s="8" customFormat="1" x14ac:dyDescent="0.2"/>
    <row r="49" spans="8:12" x14ac:dyDescent="0.2">
      <c r="H49" s="8"/>
      <c r="L49" s="8"/>
    </row>
    <row r="50" spans="8:12" x14ac:dyDescent="0.2">
      <c r="H50" s="8"/>
      <c r="L50" s="8"/>
    </row>
    <row r="51" spans="8:12" x14ac:dyDescent="0.2">
      <c r="H51" s="8"/>
      <c r="L51" s="8"/>
    </row>
    <row r="52" spans="8:12" x14ac:dyDescent="0.2">
      <c r="H52" s="8"/>
    </row>
    <row r="53" spans="8:12" x14ac:dyDescent="0.2">
      <c r="H53" s="8"/>
    </row>
    <row r="54" spans="8:12" x14ac:dyDescent="0.2">
      <c r="H54" s="8"/>
    </row>
    <row r="55" spans="8:12" x14ac:dyDescent="0.2">
      <c r="H55" s="8"/>
    </row>
    <row r="56" spans="8:12" x14ac:dyDescent="0.2">
      <c r="H56" s="8"/>
    </row>
    <row r="57" spans="8:12" x14ac:dyDescent="0.2">
      <c r="H57" s="8"/>
    </row>
    <row r="58" spans="8:12" x14ac:dyDescent="0.2">
      <c r="H58" s="8"/>
    </row>
    <row r="59" spans="8:12" x14ac:dyDescent="0.2">
      <c r="H59" s="8"/>
    </row>
    <row r="60" spans="8:12" x14ac:dyDescent="0.2">
      <c r="H60" s="8"/>
    </row>
    <row r="61" spans="8:12" x14ac:dyDescent="0.2">
      <c r="H61" s="8"/>
    </row>
    <row r="62" spans="8:12" x14ac:dyDescent="0.2">
      <c r="H62" s="8"/>
    </row>
    <row r="63" spans="8:12" x14ac:dyDescent="0.2">
      <c r="H63" s="8"/>
    </row>
    <row r="64" spans="8:12" x14ac:dyDescent="0.2">
      <c r="H64" s="8"/>
    </row>
    <row r="65" spans="8:8" x14ac:dyDescent="0.2">
      <c r="H65" s="8"/>
    </row>
    <row r="66" spans="8:8" x14ac:dyDescent="0.2">
      <c r="H66" s="8"/>
    </row>
    <row r="67" spans="8:8" x14ac:dyDescent="0.2">
      <c r="H67" s="8"/>
    </row>
    <row r="68" spans="8:8" x14ac:dyDescent="0.2">
      <c r="H68" s="8"/>
    </row>
    <row r="69" spans="8:8" x14ac:dyDescent="0.2">
      <c r="H69" s="8"/>
    </row>
    <row r="70" spans="8:8" x14ac:dyDescent="0.2">
      <c r="H70" s="8"/>
    </row>
    <row r="71" spans="8:8" x14ac:dyDescent="0.2">
      <c r="H71" s="8"/>
    </row>
    <row r="72" spans="8:8" x14ac:dyDescent="0.2">
      <c r="H72" s="8"/>
    </row>
    <row r="73" spans="8:8" x14ac:dyDescent="0.2">
      <c r="H73" s="8"/>
    </row>
    <row r="74" spans="8:8" x14ac:dyDescent="0.2">
      <c r="H74" s="8"/>
    </row>
    <row r="75" spans="8:8" x14ac:dyDescent="0.2">
      <c r="H75" s="8"/>
    </row>
    <row r="76" spans="8:8" x14ac:dyDescent="0.2">
      <c r="H76" s="8"/>
    </row>
    <row r="77" spans="8:8" x14ac:dyDescent="0.2">
      <c r="H77" s="8"/>
    </row>
    <row r="78" spans="8:8" x14ac:dyDescent="0.2">
      <c r="H78" s="8"/>
    </row>
    <row r="79" spans="8:8" x14ac:dyDescent="0.2">
      <c r="H79" s="8"/>
    </row>
    <row r="80" spans="8:8" x14ac:dyDescent="0.2">
      <c r="H80" s="8"/>
    </row>
    <row r="81" spans="8:8" x14ac:dyDescent="0.2">
      <c r="H81" s="8"/>
    </row>
    <row r="82" spans="8:8" x14ac:dyDescent="0.2">
      <c r="H82" s="8"/>
    </row>
    <row r="83" spans="8:8" x14ac:dyDescent="0.2">
      <c r="H83" s="8"/>
    </row>
    <row r="84" spans="8:8" x14ac:dyDescent="0.2">
      <c r="H84" s="8"/>
    </row>
    <row r="85" spans="8:8" x14ac:dyDescent="0.2">
      <c r="H85" s="8"/>
    </row>
    <row r="86" spans="8:8" x14ac:dyDescent="0.2">
      <c r="H86" s="8"/>
    </row>
    <row r="87" spans="8:8" x14ac:dyDescent="0.2">
      <c r="H87" s="8"/>
    </row>
    <row r="88" spans="8:8" x14ac:dyDescent="0.2">
      <c r="H88" s="8"/>
    </row>
    <row r="89" spans="8:8" x14ac:dyDescent="0.2">
      <c r="H89" s="8"/>
    </row>
    <row r="90" spans="8:8" x14ac:dyDescent="0.2">
      <c r="H90" s="8"/>
    </row>
    <row r="91" spans="8:8" x14ac:dyDescent="0.2">
      <c r="H91" s="8"/>
    </row>
    <row r="92" spans="8:8" x14ac:dyDescent="0.2">
      <c r="H92" s="8"/>
    </row>
    <row r="93" spans="8:8" x14ac:dyDescent="0.2">
      <c r="H93" s="8"/>
    </row>
    <row r="94" spans="8:8" x14ac:dyDescent="0.2">
      <c r="H94" s="8"/>
    </row>
    <row r="95" spans="8:8" x14ac:dyDescent="0.2">
      <c r="H95" s="8"/>
    </row>
    <row r="96" spans="8:8" x14ac:dyDescent="0.2">
      <c r="H96" s="8"/>
    </row>
    <row r="97" spans="8:8" x14ac:dyDescent="0.2">
      <c r="H97" s="8"/>
    </row>
    <row r="98" spans="8:8" x14ac:dyDescent="0.2">
      <c r="H98" s="8"/>
    </row>
    <row r="99" spans="8:8" x14ac:dyDescent="0.2">
      <c r="H99" s="8"/>
    </row>
    <row r="100" spans="8:8" x14ac:dyDescent="0.2">
      <c r="H100" s="8"/>
    </row>
    <row r="101" spans="8:8" x14ac:dyDescent="0.2">
      <c r="H101" s="8"/>
    </row>
    <row r="102" spans="8:8" x14ac:dyDescent="0.2">
      <c r="H102" s="8"/>
    </row>
    <row r="103" spans="8:8" x14ac:dyDescent="0.2">
      <c r="H103" s="8"/>
    </row>
    <row r="104" spans="8:8" x14ac:dyDescent="0.2">
      <c r="H104" s="8"/>
    </row>
    <row r="105" spans="8:8" x14ac:dyDescent="0.2">
      <c r="H105" s="8"/>
    </row>
    <row r="106" spans="8:8" x14ac:dyDescent="0.2">
      <c r="H106" s="8"/>
    </row>
    <row r="107" spans="8:8" x14ac:dyDescent="0.2">
      <c r="H107" s="8"/>
    </row>
    <row r="108" spans="8:8" x14ac:dyDescent="0.2">
      <c r="H108" s="8"/>
    </row>
    <row r="109" spans="8:8" x14ac:dyDescent="0.2">
      <c r="H109" s="8"/>
    </row>
    <row r="110" spans="8:8" x14ac:dyDescent="0.2">
      <c r="H110" s="8"/>
    </row>
    <row r="111" spans="8:8" x14ac:dyDescent="0.2">
      <c r="H111" s="8"/>
    </row>
    <row r="112" spans="8:8" x14ac:dyDescent="0.2">
      <c r="H112" s="8"/>
    </row>
    <row r="113" spans="8:8" x14ac:dyDescent="0.2">
      <c r="H113" s="8"/>
    </row>
    <row r="114" spans="8:8" x14ac:dyDescent="0.2">
      <c r="H114" s="8"/>
    </row>
    <row r="115" spans="8:8" x14ac:dyDescent="0.2">
      <c r="H115" s="8"/>
    </row>
    <row r="116" spans="8:8" x14ac:dyDescent="0.2">
      <c r="H116" s="8"/>
    </row>
    <row r="117" spans="8:8" x14ac:dyDescent="0.2">
      <c r="H117" s="8"/>
    </row>
    <row r="118" spans="8:8" x14ac:dyDescent="0.2">
      <c r="H118" s="8"/>
    </row>
    <row r="119" spans="8:8" x14ac:dyDescent="0.2">
      <c r="H119" s="8"/>
    </row>
    <row r="120" spans="8:8" x14ac:dyDescent="0.2">
      <c r="H120" s="8"/>
    </row>
    <row r="121" spans="8:8" x14ac:dyDescent="0.2">
      <c r="H121" s="8"/>
    </row>
    <row r="122" spans="8:8" x14ac:dyDescent="0.2">
      <c r="H122" s="8"/>
    </row>
    <row r="123" spans="8:8" x14ac:dyDescent="0.2">
      <c r="H123" s="8"/>
    </row>
    <row r="124" spans="8:8" x14ac:dyDescent="0.2">
      <c r="H124" s="8"/>
    </row>
    <row r="125" spans="8:8" x14ac:dyDescent="0.2">
      <c r="H125" s="8"/>
    </row>
    <row r="126" spans="8:8" x14ac:dyDescent="0.2">
      <c r="H126" s="8"/>
    </row>
    <row r="127" spans="8:8" x14ac:dyDescent="0.2">
      <c r="H127" s="8"/>
    </row>
    <row r="128" spans="8:8" x14ac:dyDescent="0.2">
      <c r="H128" s="8"/>
    </row>
    <row r="129" spans="8:8" x14ac:dyDescent="0.2">
      <c r="H129" s="8"/>
    </row>
    <row r="130" spans="8:8" x14ac:dyDescent="0.2">
      <c r="H130" s="8"/>
    </row>
    <row r="131" spans="8:8" x14ac:dyDescent="0.2">
      <c r="H131" s="8"/>
    </row>
    <row r="132" spans="8:8" x14ac:dyDescent="0.2">
      <c r="H132" s="8"/>
    </row>
    <row r="133" spans="8:8" x14ac:dyDescent="0.2">
      <c r="H133" s="8"/>
    </row>
    <row r="134" spans="8:8" x14ac:dyDescent="0.2">
      <c r="H134" s="8"/>
    </row>
    <row r="135" spans="8:8" x14ac:dyDescent="0.2">
      <c r="H135" s="8"/>
    </row>
    <row r="136" spans="8:8" x14ac:dyDescent="0.2">
      <c r="H136" s="8"/>
    </row>
    <row r="137" spans="8:8" x14ac:dyDescent="0.2">
      <c r="H137" s="8"/>
    </row>
    <row r="138" spans="8:8" x14ac:dyDescent="0.2">
      <c r="H138" s="8"/>
    </row>
    <row r="139" spans="8:8" x14ac:dyDescent="0.2">
      <c r="H139" s="8"/>
    </row>
    <row r="140" spans="8:8" x14ac:dyDescent="0.2">
      <c r="H140" s="8"/>
    </row>
    <row r="141" spans="8:8" x14ac:dyDescent="0.2">
      <c r="H141" s="8"/>
    </row>
    <row r="142" spans="8:8" x14ac:dyDescent="0.2">
      <c r="H142" s="8"/>
    </row>
    <row r="143" spans="8:8" x14ac:dyDescent="0.2">
      <c r="H143" s="8"/>
    </row>
    <row r="144" spans="8:8" x14ac:dyDescent="0.2">
      <c r="H144" s="8"/>
    </row>
    <row r="145" spans="8:8" x14ac:dyDescent="0.2">
      <c r="H145" s="8"/>
    </row>
    <row r="146" spans="8:8" x14ac:dyDescent="0.2">
      <c r="H146" s="8"/>
    </row>
    <row r="147" spans="8:8" x14ac:dyDescent="0.2">
      <c r="H147" s="8"/>
    </row>
    <row r="148" spans="8:8" x14ac:dyDescent="0.2">
      <c r="H148" s="8"/>
    </row>
    <row r="149" spans="8:8" x14ac:dyDescent="0.2">
      <c r="H149" s="8"/>
    </row>
    <row r="150" spans="8:8" x14ac:dyDescent="0.2">
      <c r="H150" s="8"/>
    </row>
    <row r="151" spans="8:8" x14ac:dyDescent="0.2">
      <c r="H151" s="8"/>
    </row>
    <row r="152" spans="8:8" x14ac:dyDescent="0.2">
      <c r="H152" s="8"/>
    </row>
    <row r="153" spans="8:8" x14ac:dyDescent="0.2">
      <c r="H153" s="8"/>
    </row>
    <row r="154" spans="8:8" x14ac:dyDescent="0.2">
      <c r="H154" s="8"/>
    </row>
    <row r="155" spans="8:8" x14ac:dyDescent="0.2">
      <c r="H155" s="8"/>
    </row>
    <row r="156" spans="8:8" x14ac:dyDescent="0.2">
      <c r="H156" s="8"/>
    </row>
    <row r="157" spans="8:8" x14ac:dyDescent="0.2">
      <c r="H157" s="8"/>
    </row>
    <row r="158" spans="8:8" x14ac:dyDescent="0.2">
      <c r="H158" s="8"/>
    </row>
    <row r="159" spans="8:8" x14ac:dyDescent="0.2">
      <c r="H159" s="8"/>
    </row>
    <row r="160" spans="8:8" x14ac:dyDescent="0.2">
      <c r="H160" s="8"/>
    </row>
    <row r="161" spans="8:8" x14ac:dyDescent="0.2">
      <c r="H161" s="8"/>
    </row>
    <row r="162" spans="8:8" x14ac:dyDescent="0.2">
      <c r="H162" s="8"/>
    </row>
    <row r="163" spans="8:8" x14ac:dyDescent="0.2">
      <c r="H163" s="8"/>
    </row>
    <row r="164" spans="8:8" x14ac:dyDescent="0.2">
      <c r="H164" s="8"/>
    </row>
    <row r="165" spans="8:8" x14ac:dyDescent="0.2">
      <c r="H165" s="8"/>
    </row>
    <row r="166" spans="8:8" x14ac:dyDescent="0.2">
      <c r="H166" s="8"/>
    </row>
    <row r="167" spans="8:8" x14ac:dyDescent="0.2">
      <c r="H167" s="8"/>
    </row>
    <row r="168" spans="8:8" x14ac:dyDescent="0.2">
      <c r="H168" s="8"/>
    </row>
    <row r="169" spans="8:8" x14ac:dyDescent="0.2">
      <c r="H169" s="8"/>
    </row>
    <row r="170" spans="8:8" x14ac:dyDescent="0.2">
      <c r="H170" s="8"/>
    </row>
    <row r="171" spans="8:8" x14ac:dyDescent="0.2">
      <c r="H171" s="8"/>
    </row>
    <row r="172" spans="8:8" x14ac:dyDescent="0.2">
      <c r="H172" s="8"/>
    </row>
    <row r="173" spans="8:8" x14ac:dyDescent="0.2">
      <c r="H173" s="8"/>
    </row>
    <row r="174" spans="8:8" x14ac:dyDescent="0.2">
      <c r="H174" s="8"/>
    </row>
    <row r="175" spans="8:8" x14ac:dyDescent="0.2">
      <c r="H175" s="8"/>
    </row>
    <row r="176" spans="8:8" x14ac:dyDescent="0.2">
      <c r="H176" s="8"/>
    </row>
    <row r="177" spans="8:8" x14ac:dyDescent="0.2">
      <c r="H177" s="8"/>
    </row>
    <row r="178" spans="8:8" x14ac:dyDescent="0.2">
      <c r="H178" s="8"/>
    </row>
    <row r="179" spans="8:8" x14ac:dyDescent="0.2">
      <c r="H179" s="8"/>
    </row>
    <row r="180" spans="8:8" x14ac:dyDescent="0.2">
      <c r="H180" s="8"/>
    </row>
    <row r="181" spans="8:8" x14ac:dyDescent="0.2">
      <c r="H181" s="8"/>
    </row>
    <row r="182" spans="8:8" x14ac:dyDescent="0.2">
      <c r="H182" s="8"/>
    </row>
    <row r="183" spans="8:8" x14ac:dyDescent="0.2">
      <c r="H183" s="8"/>
    </row>
    <row r="184" spans="8:8" x14ac:dyDescent="0.2">
      <c r="H184" s="8"/>
    </row>
    <row r="185" spans="8:8" x14ac:dyDescent="0.2">
      <c r="H185" s="8"/>
    </row>
    <row r="186" spans="8:8" x14ac:dyDescent="0.2">
      <c r="H186" s="8"/>
    </row>
    <row r="187" spans="8:8" x14ac:dyDescent="0.2">
      <c r="H187" s="8"/>
    </row>
    <row r="188" spans="8:8" x14ac:dyDescent="0.2">
      <c r="H188" s="8"/>
    </row>
    <row r="189" spans="8:8" x14ac:dyDescent="0.2">
      <c r="H189" s="8"/>
    </row>
    <row r="190" spans="8:8" x14ac:dyDescent="0.2">
      <c r="H190" s="8"/>
    </row>
    <row r="191" spans="8:8" x14ac:dyDescent="0.2">
      <c r="H191" s="8"/>
    </row>
    <row r="192" spans="8:8" x14ac:dyDescent="0.2">
      <c r="H192" s="8"/>
    </row>
    <row r="193" spans="2:20" x14ac:dyDescent="0.2">
      <c r="H193" s="8"/>
    </row>
    <row r="194" spans="2:20" x14ac:dyDescent="0.2">
      <c r="H194" s="8"/>
    </row>
    <row r="195" spans="2:20" x14ac:dyDescent="0.2">
      <c r="H195" s="8"/>
    </row>
    <row r="196" spans="2:20" x14ac:dyDescent="0.2">
      <c r="H196" s="8"/>
    </row>
    <row r="197" spans="2:20" ht="21.75" customHeight="1" x14ac:dyDescent="0.25">
      <c r="B197" s="248" t="e">
        <f>#REF!</f>
        <v>#REF!</v>
      </c>
      <c r="C197" s="248"/>
      <c r="D197" s="248"/>
      <c r="E197" s="248"/>
      <c r="F197" s="248"/>
      <c r="G197" s="248"/>
      <c r="H197" s="248"/>
      <c r="I197" s="248"/>
      <c r="J197" s="248"/>
      <c r="K197" s="248"/>
      <c r="L197" s="199"/>
      <c r="M197" s="213"/>
      <c r="N197" s="213"/>
      <c r="O197" s="213"/>
      <c r="P197" s="213"/>
      <c r="Q197" s="213"/>
      <c r="R197" s="213"/>
      <c r="S197" s="213"/>
    </row>
    <row r="198" spans="2:20" ht="22.5" customHeight="1" x14ac:dyDescent="0.25">
      <c r="B198" s="248" t="e">
        <f>#REF!</f>
        <v>#REF!</v>
      </c>
      <c r="C198" s="248"/>
      <c r="D198" s="248"/>
      <c r="E198" s="248"/>
      <c r="F198" s="248"/>
      <c r="G198" s="248"/>
      <c r="H198" s="248"/>
      <c r="I198" s="248"/>
      <c r="J198" s="248"/>
      <c r="K198" s="248"/>
      <c r="L198" s="199"/>
      <c r="M198" s="213"/>
      <c r="N198" s="213"/>
      <c r="O198" s="213"/>
      <c r="P198" s="213"/>
      <c r="Q198" s="213"/>
      <c r="R198" s="213"/>
      <c r="S198" s="213"/>
      <c r="T198" s="213"/>
    </row>
    <row r="199" spans="2:20" ht="18" x14ac:dyDescent="0.25">
      <c r="T199" s="213"/>
    </row>
    <row r="200" spans="2:20" x14ac:dyDescent="0.2">
      <c r="B200" s="77"/>
      <c r="C200" s="78"/>
      <c r="D200" s="78"/>
      <c r="E200" s="78"/>
      <c r="F200" s="78"/>
      <c r="G200" s="78"/>
      <c r="H200" s="79"/>
      <c r="I200" s="78"/>
      <c r="J200" s="78"/>
      <c r="K200" s="78"/>
    </row>
    <row r="201" spans="2:20" ht="15" x14ac:dyDescent="0.25">
      <c r="B201" s="80">
        <f>B7</f>
        <v>0</v>
      </c>
      <c r="C201" s="249" t="str">
        <f>A7</f>
        <v>נתוני שנת  2025</v>
      </c>
      <c r="D201" s="249"/>
      <c r="E201" s="249"/>
      <c r="F201" s="81"/>
      <c r="G201" s="82">
        <f>G7</f>
        <v>0</v>
      </c>
      <c r="H201" s="83"/>
      <c r="I201" s="82">
        <f>I7</f>
        <v>0</v>
      </c>
      <c r="J201" s="82"/>
      <c r="K201" s="82">
        <f>K7</f>
        <v>0</v>
      </c>
      <c r="L201" s="83"/>
      <c r="M201" s="82"/>
      <c r="N201" s="82"/>
      <c r="O201" s="82"/>
      <c r="P201" s="82"/>
      <c r="Q201" s="82"/>
      <c r="R201" s="82"/>
      <c r="S201" s="82"/>
    </row>
    <row r="202" spans="2:20" ht="15" x14ac:dyDescent="0.25">
      <c r="B202" s="84">
        <f t="shared" ref="B202:K212" si="1">B8</f>
        <v>0</v>
      </c>
      <c r="C202" s="8">
        <f t="shared" si="1"/>
        <v>0</v>
      </c>
      <c r="D202" s="8">
        <f t="shared" si="1"/>
        <v>0</v>
      </c>
      <c r="E202" s="8">
        <f t="shared" si="1"/>
        <v>0</v>
      </c>
      <c r="G202" s="8">
        <f t="shared" ref="G202" si="2">G8</f>
        <v>0</v>
      </c>
      <c r="I202" s="8">
        <f t="shared" si="1"/>
        <v>0</v>
      </c>
      <c r="K202" s="8">
        <f t="shared" si="1"/>
        <v>0</v>
      </c>
      <c r="T202" s="81"/>
    </row>
    <row r="203" spans="2:20" s="88" customFormat="1" ht="25.5" x14ac:dyDescent="0.2">
      <c r="B203" s="85">
        <f t="shared" si="1"/>
        <v>0</v>
      </c>
      <c r="C203" s="86" t="str">
        <f t="shared" si="1"/>
        <v>סוג העסקים ע"פ צו רישוי עסקים</v>
      </c>
      <c r="D203" s="86" t="str">
        <f t="shared" si="1"/>
        <v>מספר עסקים חייבים ברשיון*</v>
      </c>
      <c r="E203" s="86"/>
      <c r="F203" s="86"/>
      <c r="G203" s="86" t="str">
        <f t="shared" ref="G203" si="3">G9</f>
        <v xml:space="preserve">מספר עסקים הפועלים ברישיון/היתר </v>
      </c>
      <c r="H203" s="87"/>
      <c r="I203" s="86" t="str">
        <f t="shared" si="1"/>
        <v>אחוז עסקים עם רישיון/היתר</v>
      </c>
      <c r="J203" s="86"/>
      <c r="K203" s="86" t="str">
        <f t="shared" si="1"/>
        <v>עסקים הנמצאים בהליכי רישוי **</v>
      </c>
      <c r="L203" s="87"/>
      <c r="M203" s="86"/>
      <c r="N203" s="86"/>
      <c r="O203" s="86"/>
      <c r="P203" s="86"/>
      <c r="Q203" s="86"/>
      <c r="R203" s="86"/>
      <c r="S203" s="86"/>
      <c r="T203" s="8"/>
    </row>
    <row r="204" spans="2:20" x14ac:dyDescent="0.2">
      <c r="B204" s="84">
        <f t="shared" si="1"/>
        <v>0</v>
      </c>
      <c r="C204" s="8">
        <f t="shared" si="1"/>
        <v>0</v>
      </c>
      <c r="D204" s="8">
        <f t="shared" si="1"/>
        <v>0</v>
      </c>
      <c r="E204" s="8">
        <f t="shared" si="1"/>
        <v>0</v>
      </c>
      <c r="G204" s="8">
        <f t="shared" ref="G204" si="4">G10</f>
        <v>0</v>
      </c>
      <c r="I204" s="8">
        <f t="shared" si="1"/>
        <v>0</v>
      </c>
      <c r="K204" s="8">
        <f t="shared" si="1"/>
        <v>0</v>
      </c>
      <c r="T204" s="86"/>
    </row>
    <row r="205" spans="2:20" x14ac:dyDescent="0.2">
      <c r="B205" s="89" t="str">
        <f t="shared" si="1"/>
        <v>קבוצה 1</v>
      </c>
      <c r="C205" s="90" t="str">
        <f t="shared" si="1"/>
        <v>בריאות ורוקחות</v>
      </c>
      <c r="D205" s="91">
        <f t="shared" si="1"/>
        <v>6</v>
      </c>
      <c r="E205" s="8">
        <f t="shared" si="1"/>
        <v>0</v>
      </c>
      <c r="G205" s="91">
        <f t="shared" ref="G205" si="5">G11</f>
        <v>6</v>
      </c>
      <c r="I205" s="92">
        <f t="shared" si="1"/>
        <v>1</v>
      </c>
      <c r="J205" s="93"/>
      <c r="K205" s="8">
        <f t="shared" si="1"/>
        <v>0</v>
      </c>
    </row>
    <row r="206" spans="2:20" x14ac:dyDescent="0.2">
      <c r="B206" s="89" t="str">
        <f t="shared" si="1"/>
        <v>קבוצה 2</v>
      </c>
      <c r="C206" s="90" t="str">
        <f t="shared" si="1"/>
        <v>דלק ואנרגיה</v>
      </c>
      <c r="D206" s="91">
        <f t="shared" si="1"/>
        <v>11</v>
      </c>
      <c r="E206" s="8">
        <f t="shared" si="1"/>
        <v>0</v>
      </c>
      <c r="G206" s="91">
        <f t="shared" ref="G206" si="6">G12</f>
        <v>11</v>
      </c>
      <c r="I206" s="92">
        <f t="shared" si="1"/>
        <v>1</v>
      </c>
      <c r="J206" s="93"/>
      <c r="K206" s="8">
        <f t="shared" si="1"/>
        <v>0</v>
      </c>
    </row>
    <row r="207" spans="2:20" x14ac:dyDescent="0.2">
      <c r="B207" s="89" t="str">
        <f t="shared" si="1"/>
        <v>קבוצה 3</v>
      </c>
      <c r="C207" s="90" t="str">
        <f t="shared" si="1"/>
        <v>חקלאות</v>
      </c>
      <c r="D207" s="91">
        <f t="shared" si="1"/>
        <v>7</v>
      </c>
      <c r="E207" s="8">
        <f t="shared" si="1"/>
        <v>0</v>
      </c>
      <c r="G207" s="91">
        <f t="shared" ref="G207" si="7">G13</f>
        <v>7</v>
      </c>
      <c r="I207" s="92">
        <f t="shared" si="1"/>
        <v>1</v>
      </c>
      <c r="J207" s="93"/>
      <c r="K207" s="8">
        <f t="shared" si="1"/>
        <v>0</v>
      </c>
    </row>
    <row r="208" spans="2:20" x14ac:dyDescent="0.2">
      <c r="B208" s="89" t="str">
        <f t="shared" si="1"/>
        <v>קבוצה 4</v>
      </c>
      <c r="C208" s="90" t="str">
        <f t="shared" si="1"/>
        <v>מזון</v>
      </c>
      <c r="D208" s="91">
        <f t="shared" si="1"/>
        <v>118</v>
      </c>
      <c r="E208" s="8">
        <f t="shared" si="1"/>
        <v>0</v>
      </c>
      <c r="G208" s="91">
        <f t="shared" ref="G208" si="8">G14</f>
        <v>92</v>
      </c>
      <c r="I208" s="92">
        <f t="shared" si="1"/>
        <v>0.77966101694915257</v>
      </c>
      <c r="J208" s="93"/>
      <c r="K208" s="8">
        <f t="shared" si="1"/>
        <v>5</v>
      </c>
    </row>
    <row r="209" spans="2:11" x14ac:dyDescent="0.2">
      <c r="B209" s="89" t="str">
        <f t="shared" si="1"/>
        <v>קבוצה 5</v>
      </c>
      <c r="C209" s="90" t="str">
        <f t="shared" si="1"/>
        <v>מים ופסולת</v>
      </c>
      <c r="D209" s="91">
        <f t="shared" si="1"/>
        <v>3</v>
      </c>
      <c r="E209" s="8">
        <f t="shared" si="1"/>
        <v>0</v>
      </c>
      <c r="G209" s="91">
        <f t="shared" ref="G209" si="9">G15</f>
        <v>2</v>
      </c>
      <c r="I209" s="92">
        <f t="shared" si="1"/>
        <v>0.66666666666666663</v>
      </c>
      <c r="J209" s="93"/>
      <c r="K209" s="8">
        <f t="shared" si="1"/>
        <v>1</v>
      </c>
    </row>
    <row r="210" spans="2:11" x14ac:dyDescent="0.2">
      <c r="B210" s="89" t="str">
        <f t="shared" si="1"/>
        <v>קבוצה 6</v>
      </c>
      <c r="C210" s="90" t="str">
        <f t="shared" si="1"/>
        <v>מסחר ושונות</v>
      </c>
      <c r="D210" s="91">
        <f t="shared" si="1"/>
        <v>85</v>
      </c>
      <c r="E210" s="8">
        <f t="shared" si="1"/>
        <v>0</v>
      </c>
      <c r="G210" s="91">
        <f t="shared" ref="G210" si="10">G16</f>
        <v>55</v>
      </c>
      <c r="I210" s="92">
        <f t="shared" si="1"/>
        <v>0.6470588235294118</v>
      </c>
      <c r="J210" s="93"/>
      <c r="K210" s="8">
        <f t="shared" si="1"/>
        <v>10</v>
      </c>
    </row>
    <row r="211" spans="2:11" x14ac:dyDescent="0.2">
      <c r="B211" s="89" t="str">
        <f t="shared" si="1"/>
        <v>קבוצה 7</v>
      </c>
      <c r="C211" s="90" t="str">
        <f t="shared" si="1"/>
        <v>עינוג ציבורי</v>
      </c>
      <c r="D211" s="91">
        <f t="shared" si="1"/>
        <v>10</v>
      </c>
      <c r="E211" s="8">
        <f t="shared" si="1"/>
        <v>0</v>
      </c>
      <c r="G211" s="91">
        <f t="shared" ref="G211" si="11">G17</f>
        <v>8</v>
      </c>
      <c r="I211" s="92">
        <f t="shared" si="1"/>
        <v>0.8</v>
      </c>
      <c r="J211" s="93"/>
      <c r="K211" s="8">
        <f t="shared" si="1"/>
        <v>3</v>
      </c>
    </row>
    <row r="212" spans="2:11" x14ac:dyDescent="0.2">
      <c r="B212" s="89" t="str">
        <f t="shared" si="1"/>
        <v>קבוצה 8</v>
      </c>
      <c r="C212" s="90" t="str">
        <f t="shared" si="1"/>
        <v>רכב ותחבורה</v>
      </c>
      <c r="D212" s="91">
        <f t="shared" si="1"/>
        <v>45</v>
      </c>
      <c r="E212" s="8">
        <f t="shared" si="1"/>
        <v>0</v>
      </c>
      <c r="G212" s="91">
        <f t="shared" ref="G212" si="12">G18</f>
        <v>24</v>
      </c>
      <c r="I212" s="92">
        <f t="shared" si="1"/>
        <v>0.53333333333333333</v>
      </c>
      <c r="J212" s="93"/>
      <c r="K212" s="8">
        <f t="shared" si="1"/>
        <v>5</v>
      </c>
    </row>
    <row r="213" spans="2:11" x14ac:dyDescent="0.2">
      <c r="B213" s="89" t="str">
        <f t="shared" ref="B213:K216" si="13">B19</f>
        <v>קבוצה 9</v>
      </c>
      <c r="C213" s="90" t="str">
        <f t="shared" si="13"/>
        <v>שירותי שמירה ואבטחה</v>
      </c>
      <c r="D213" s="91">
        <f t="shared" si="13"/>
        <v>3</v>
      </c>
      <c r="E213" s="8">
        <f t="shared" si="13"/>
        <v>0</v>
      </c>
      <c r="G213" s="91">
        <f t="shared" ref="G213" si="14">G19</f>
        <v>3</v>
      </c>
      <c r="I213" s="92">
        <f t="shared" si="13"/>
        <v>1</v>
      </c>
      <c r="J213" s="93"/>
      <c r="K213" s="8">
        <f t="shared" si="13"/>
        <v>0</v>
      </c>
    </row>
    <row r="214" spans="2:11" x14ac:dyDescent="0.2">
      <c r="B214" s="89" t="str">
        <f t="shared" si="13"/>
        <v>קבוצה 10</v>
      </c>
      <c r="C214" s="90" t="str">
        <f t="shared" si="13"/>
        <v>תעשיה, מלאכה, כימיה ומחצבים</v>
      </c>
      <c r="D214" s="91">
        <f t="shared" si="13"/>
        <v>41</v>
      </c>
      <c r="E214" s="8">
        <f t="shared" si="13"/>
        <v>0</v>
      </c>
      <c r="G214" s="91">
        <f t="shared" ref="G214" si="15">G20</f>
        <v>20</v>
      </c>
      <c r="I214" s="92">
        <f t="shared" si="13"/>
        <v>0.48780487804878048</v>
      </c>
      <c r="J214" s="93"/>
      <c r="K214" s="8">
        <f t="shared" si="13"/>
        <v>9</v>
      </c>
    </row>
    <row r="215" spans="2:11" ht="4.5" customHeight="1" thickBot="1" x14ac:dyDescent="0.25">
      <c r="B215" s="89">
        <f t="shared" si="13"/>
        <v>0</v>
      </c>
      <c r="C215" s="90">
        <f t="shared" si="13"/>
        <v>0</v>
      </c>
      <c r="D215" s="94">
        <f t="shared" si="13"/>
        <v>0</v>
      </c>
      <c r="E215" s="8">
        <f t="shared" si="13"/>
        <v>0</v>
      </c>
      <c r="G215" s="94">
        <f t="shared" ref="G215" si="16">G21</f>
        <v>0</v>
      </c>
      <c r="I215" s="94">
        <f t="shared" si="13"/>
        <v>0</v>
      </c>
      <c r="K215" s="8">
        <f t="shared" si="13"/>
        <v>0</v>
      </c>
    </row>
    <row r="216" spans="2:11" ht="13.5" thickTop="1" x14ac:dyDescent="0.2">
      <c r="B216" s="89">
        <f t="shared" si="13"/>
        <v>0</v>
      </c>
      <c r="C216" s="90" t="str">
        <f t="shared" si="13"/>
        <v>סה"כ</v>
      </c>
      <c r="D216" s="95">
        <f t="shared" si="13"/>
        <v>329</v>
      </c>
      <c r="E216" s="8">
        <f t="shared" si="13"/>
        <v>0</v>
      </c>
      <c r="G216" s="95">
        <f t="shared" ref="G216" si="17">G22</f>
        <v>228</v>
      </c>
      <c r="I216" s="96">
        <f t="shared" si="13"/>
        <v>0.69300911854103342</v>
      </c>
      <c r="J216" s="93"/>
      <c r="K216" s="8">
        <f t="shared" si="13"/>
        <v>33</v>
      </c>
    </row>
    <row r="217" spans="2:11" x14ac:dyDescent="0.2">
      <c r="B217" s="97"/>
      <c r="C217" s="98"/>
      <c r="D217" s="98"/>
      <c r="E217" s="98"/>
      <c r="F217" s="98"/>
      <c r="G217" s="98"/>
      <c r="H217" s="99"/>
      <c r="I217" s="98"/>
      <c r="J217" s="98"/>
      <c r="K217" s="98"/>
    </row>
    <row r="219" spans="2:11" x14ac:dyDescent="0.2">
      <c r="B219" s="100" t="str">
        <f>B25</f>
        <v>הערות:</v>
      </c>
    </row>
    <row r="220" spans="2:11" x14ac:dyDescent="0.2">
      <c r="B220" s="101" t="str">
        <f>B27</f>
        <v>* הדו"ח משקף את החוק - בו מצויין כי כל פריט טעון רישוי,על כן בדו"ח יש לציין את מספר הפריטים הקיימים ברשות (ולא לפי עסק עיקרי ומשני)</v>
      </c>
    </row>
    <row r="221" spans="2:11" x14ac:dyDescent="0.2">
      <c r="B221" s="101" t="str">
        <f>B29</f>
        <v>*** נתוני שינוי בעלות נכללים גם בעמודה של מס' בקשות לרישיון</v>
      </c>
    </row>
  </sheetData>
  <sheetProtection algorithmName="SHA-512" hashValue="eahd0E3C4fWr4kePK7F+XwQjBru2NCtd9WbKc5NMQCQCqPAfK05sbAeiOK1GMgSwIeAqhAsq4CtGDkZCgb2llg==" saltValue="rjQwnPZq9g8uz+EyVN5Txg==" spinCount="100000" sheet="1" objects="1" scenarios="1"/>
  <mergeCells count="11">
    <mergeCell ref="A2:T2"/>
    <mergeCell ref="A3:T3"/>
    <mergeCell ref="B197:K197"/>
    <mergeCell ref="B198:K198"/>
    <mergeCell ref="C201:E201"/>
    <mergeCell ref="B27:N27"/>
    <mergeCell ref="C4:E4"/>
    <mergeCell ref="B29:G29"/>
    <mergeCell ref="A7:T7"/>
    <mergeCell ref="B26:T26"/>
    <mergeCell ref="A8:T8"/>
  </mergeCells>
  <dataValidations count="1">
    <dataValidation type="whole" operator="greaterThanOrEqual" allowBlank="1" showInputMessage="1" showErrorMessage="1" sqref="D11:T22" xr:uid="{00000000-0002-0000-0100-000000000000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2">
    <tabColor indexed="31"/>
  </sheetPr>
  <dimension ref="A1:AB223"/>
  <sheetViews>
    <sheetView rightToLeft="1" topLeftCell="A9" zoomScaleNormal="100" workbookViewId="0">
      <selection activeCell="E22" sqref="E22"/>
    </sheetView>
  </sheetViews>
  <sheetFormatPr defaultColWidth="9.33203125" defaultRowHeight="12.75" x14ac:dyDescent="0.2"/>
  <cols>
    <col min="1" max="1" width="2.5" style="8" customWidth="1"/>
    <col min="2" max="2" width="10" style="8" customWidth="1"/>
    <col min="3" max="3" width="29.33203125" style="8" customWidth="1"/>
    <col min="4" max="4" width="4.6640625" style="8" customWidth="1"/>
    <col min="5" max="5" width="10" style="8" customWidth="1"/>
    <col min="6" max="6" width="1.6640625" style="8" customWidth="1"/>
    <col min="7" max="7" width="10" style="8" customWidth="1"/>
    <col min="8" max="8" width="1.6640625" style="8" customWidth="1"/>
    <col min="9" max="9" width="10" style="8" customWidth="1"/>
    <col min="10" max="10" width="1.6640625" style="8" customWidth="1"/>
    <col min="11" max="11" width="10" style="8" customWidth="1"/>
    <col min="12" max="12" width="1.6640625" style="8" customWidth="1"/>
    <col min="13" max="13" width="10.5" style="8" customWidth="1"/>
    <col min="14" max="14" width="1.6640625" style="8" customWidth="1"/>
    <col min="15" max="15" width="10" style="8" customWidth="1"/>
    <col min="16" max="16" width="1.5" style="8" customWidth="1"/>
    <col min="17" max="17" width="10" style="8" customWidth="1"/>
    <col min="18" max="18" width="1.6640625" style="8" customWidth="1"/>
    <col min="19" max="19" width="12.83203125" style="8" customWidth="1"/>
    <col min="20" max="20" width="1.33203125" style="8" customWidth="1"/>
    <col min="21" max="21" width="14.1640625" style="8" customWidth="1"/>
    <col min="22" max="22" width="1.5" style="8" customWidth="1"/>
    <col min="23" max="23" width="11.83203125" style="8" customWidth="1"/>
    <col min="24" max="24" width="1.33203125" style="8" customWidth="1"/>
    <col min="25" max="25" width="9.6640625" style="8" customWidth="1"/>
    <col min="26" max="26" width="1.5" style="8" customWidth="1"/>
    <col min="27" max="27" width="2.6640625" style="8" customWidth="1"/>
    <col min="28" max="28" width="3.5" style="8" customWidth="1"/>
    <col min="29" max="16384" width="9.33203125" style="8"/>
  </cols>
  <sheetData>
    <row r="1" spans="1:28" ht="17.25" customHeight="1" thickTop="1" x14ac:dyDescent="0.2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7"/>
      <c r="AB1" s="104"/>
    </row>
    <row r="2" spans="1:28" ht="17.25" customHeight="1" x14ac:dyDescent="0.2">
      <c r="A2" s="262" t="str">
        <f>GufMevukar</f>
        <v>מועצה מקומית ירכא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3"/>
      <c r="AB2" s="104"/>
    </row>
    <row r="3" spans="1:28" ht="24" customHeight="1" thickBot="1" x14ac:dyDescent="0.25">
      <c r="A3" s="105"/>
      <c r="B3" s="268" t="s">
        <v>46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9"/>
      <c r="AB3" s="104"/>
    </row>
    <row r="4" spans="1:28" ht="13.5" thickTop="1" x14ac:dyDescent="0.2">
      <c r="A4" s="106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4"/>
    </row>
    <row r="5" spans="1:28" ht="18" x14ac:dyDescent="0.25">
      <c r="A5" s="108"/>
      <c r="B5" s="270" t="s">
        <v>52</v>
      </c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104"/>
    </row>
    <row r="6" spans="1:28" x14ac:dyDescent="0.2">
      <c r="A6" s="108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4"/>
    </row>
    <row r="7" spans="1:28" s="117" customFormat="1" ht="32.25" customHeight="1" x14ac:dyDescent="0.2">
      <c r="A7" s="111"/>
      <c r="B7" s="200"/>
      <c r="C7" s="201" t="str">
        <f>"נתוני שנת" &amp; " " &amp; Shana</f>
        <v>נתוני שנת 2025</v>
      </c>
      <c r="D7" s="202"/>
      <c r="E7" s="202"/>
      <c r="F7" s="266" t="s">
        <v>57</v>
      </c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7"/>
      <c r="Z7" s="267"/>
      <c r="AA7" s="202"/>
      <c r="AB7" s="116"/>
    </row>
    <row r="8" spans="1:28" x14ac:dyDescent="0.2">
      <c r="A8" s="108"/>
      <c r="B8" s="10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110"/>
      <c r="AB8" s="104"/>
    </row>
    <row r="9" spans="1:28" s="117" customFormat="1" ht="108.75" customHeight="1" x14ac:dyDescent="0.2">
      <c r="A9" s="111"/>
      <c r="B9" s="112"/>
      <c r="C9" s="113" t="s">
        <v>0</v>
      </c>
      <c r="D9" s="113"/>
      <c r="E9" s="113" t="s">
        <v>20</v>
      </c>
      <c r="F9" s="113"/>
      <c r="G9" s="113" t="s">
        <v>44</v>
      </c>
      <c r="H9" s="113"/>
      <c r="I9" s="113" t="s">
        <v>21</v>
      </c>
      <c r="J9" s="113"/>
      <c r="K9" s="113" t="s">
        <v>29</v>
      </c>
      <c r="L9" s="113"/>
      <c r="M9" s="113" t="s">
        <v>22</v>
      </c>
      <c r="N9" s="113"/>
      <c r="O9" s="113" t="s">
        <v>23</v>
      </c>
      <c r="P9" s="113"/>
      <c r="Q9" s="113" t="s">
        <v>24</v>
      </c>
      <c r="R9" s="113"/>
      <c r="S9" s="114" t="s">
        <v>61</v>
      </c>
      <c r="T9" s="114"/>
      <c r="U9" s="114" t="s">
        <v>48</v>
      </c>
      <c r="V9" s="114"/>
      <c r="W9" s="114" t="s">
        <v>49</v>
      </c>
      <c r="X9" s="114"/>
      <c r="Y9" s="114" t="s">
        <v>50</v>
      </c>
      <c r="Z9" s="114"/>
      <c r="AA9" s="115"/>
      <c r="AB9" s="116"/>
    </row>
    <row r="10" spans="1:28" x14ac:dyDescent="0.2">
      <c r="A10" s="108"/>
      <c r="B10" s="51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110"/>
      <c r="AB10" s="104"/>
    </row>
    <row r="11" spans="1:28" ht="17.45" customHeight="1" x14ac:dyDescent="0.25">
      <c r="A11" s="108"/>
      <c r="B11" s="118" t="s">
        <v>1</v>
      </c>
      <c r="C11" s="119" t="s">
        <v>19</v>
      </c>
      <c r="D11" s="53"/>
      <c r="E11" s="102">
        <v>0</v>
      </c>
      <c r="F11" s="120"/>
      <c r="G11" s="102">
        <v>0</v>
      </c>
      <c r="H11" s="120"/>
      <c r="I11" s="102">
        <v>0</v>
      </c>
      <c r="J11" s="120"/>
      <c r="K11" s="102">
        <v>0</v>
      </c>
      <c r="L11" s="120"/>
      <c r="M11" s="102">
        <v>0</v>
      </c>
      <c r="N11" s="120"/>
      <c r="O11" s="102">
        <v>0</v>
      </c>
      <c r="P11" s="120"/>
      <c r="Q11" s="102">
        <v>0</v>
      </c>
      <c r="R11" s="120"/>
      <c r="S11" s="102">
        <v>0</v>
      </c>
      <c r="T11" s="121"/>
      <c r="U11" s="102">
        <v>0</v>
      </c>
      <c r="V11" s="141"/>
      <c r="W11" s="102">
        <v>0</v>
      </c>
      <c r="X11" s="141"/>
      <c r="Y11" s="102">
        <v>0</v>
      </c>
      <c r="Z11" s="61"/>
      <c r="AA11" s="110"/>
      <c r="AB11" s="104"/>
    </row>
    <row r="12" spans="1:28" ht="17.45" customHeight="1" x14ac:dyDescent="0.25">
      <c r="A12" s="108"/>
      <c r="B12" s="118" t="s">
        <v>2</v>
      </c>
      <c r="C12" s="119" t="s">
        <v>11</v>
      </c>
      <c r="D12" s="53"/>
      <c r="E12" s="102">
        <v>0</v>
      </c>
      <c r="F12" s="120"/>
      <c r="G12" s="102">
        <v>0</v>
      </c>
      <c r="H12" s="120"/>
      <c r="I12" s="102">
        <v>0</v>
      </c>
      <c r="J12" s="120"/>
      <c r="K12" s="102">
        <v>0</v>
      </c>
      <c r="L12" s="120"/>
      <c r="M12" s="102">
        <v>0</v>
      </c>
      <c r="N12" s="120"/>
      <c r="O12" s="102">
        <v>0</v>
      </c>
      <c r="P12" s="120"/>
      <c r="Q12" s="102">
        <v>0</v>
      </c>
      <c r="R12" s="120"/>
      <c r="S12" s="102">
        <v>0</v>
      </c>
      <c r="T12" s="141"/>
      <c r="U12" s="102">
        <v>0</v>
      </c>
      <c r="V12" s="141"/>
      <c r="W12" s="102">
        <v>0</v>
      </c>
      <c r="X12" s="141"/>
      <c r="Y12" s="102">
        <v>0</v>
      </c>
      <c r="Z12" s="61"/>
      <c r="AA12" s="110"/>
      <c r="AB12" s="104"/>
    </row>
    <row r="13" spans="1:28" ht="17.45" customHeight="1" x14ac:dyDescent="0.25">
      <c r="A13" s="108"/>
      <c r="B13" s="118" t="s">
        <v>3</v>
      </c>
      <c r="C13" s="119" t="s">
        <v>12</v>
      </c>
      <c r="D13" s="53"/>
      <c r="E13" s="102">
        <v>0</v>
      </c>
      <c r="F13" s="120"/>
      <c r="G13" s="102">
        <v>0</v>
      </c>
      <c r="H13" s="120"/>
      <c r="I13" s="102">
        <v>0</v>
      </c>
      <c r="J13" s="120"/>
      <c r="K13" s="102">
        <v>0</v>
      </c>
      <c r="L13" s="120"/>
      <c r="M13" s="102">
        <v>0</v>
      </c>
      <c r="N13" s="120"/>
      <c r="O13" s="102">
        <v>0</v>
      </c>
      <c r="P13" s="120"/>
      <c r="Q13" s="102">
        <v>0</v>
      </c>
      <c r="R13" s="120"/>
      <c r="S13" s="102">
        <v>0</v>
      </c>
      <c r="T13" s="141"/>
      <c r="U13" s="102">
        <v>0</v>
      </c>
      <c r="V13" s="141"/>
      <c r="W13" s="102">
        <v>0</v>
      </c>
      <c r="X13" s="141"/>
      <c r="Y13" s="102">
        <v>0</v>
      </c>
      <c r="Z13" s="61"/>
      <c r="AA13" s="110"/>
      <c r="AB13" s="104"/>
    </row>
    <row r="14" spans="1:28" ht="17.45" customHeight="1" x14ac:dyDescent="0.25">
      <c r="A14" s="108"/>
      <c r="B14" s="118" t="s">
        <v>4</v>
      </c>
      <c r="C14" s="119" t="s">
        <v>13</v>
      </c>
      <c r="D14" s="53"/>
      <c r="E14" s="102">
        <v>0</v>
      </c>
      <c r="F14" s="120"/>
      <c r="G14" s="102">
        <v>0</v>
      </c>
      <c r="H14" s="120"/>
      <c r="I14" s="102">
        <v>0</v>
      </c>
      <c r="J14" s="120"/>
      <c r="K14" s="102">
        <v>0</v>
      </c>
      <c r="L14" s="120"/>
      <c r="M14" s="102">
        <v>0</v>
      </c>
      <c r="N14" s="120"/>
      <c r="O14" s="102">
        <v>12</v>
      </c>
      <c r="P14" s="120"/>
      <c r="Q14" s="102">
        <v>0</v>
      </c>
      <c r="R14" s="120"/>
      <c r="S14" s="102">
        <v>0</v>
      </c>
      <c r="T14" s="141"/>
      <c r="U14" s="102">
        <v>0</v>
      </c>
      <c r="V14" s="141"/>
      <c r="W14" s="102">
        <v>0</v>
      </c>
      <c r="X14" s="141"/>
      <c r="Y14" s="102">
        <v>35</v>
      </c>
      <c r="Z14" s="61"/>
      <c r="AA14" s="110"/>
      <c r="AB14" s="104"/>
    </row>
    <row r="15" spans="1:28" ht="17.45" customHeight="1" x14ac:dyDescent="0.25">
      <c r="A15" s="108"/>
      <c r="B15" s="118" t="s">
        <v>5</v>
      </c>
      <c r="C15" s="119" t="s">
        <v>14</v>
      </c>
      <c r="D15" s="53"/>
      <c r="E15" s="102">
        <v>0</v>
      </c>
      <c r="F15" s="120"/>
      <c r="G15" s="102">
        <v>0</v>
      </c>
      <c r="H15" s="120"/>
      <c r="I15" s="102">
        <v>0</v>
      </c>
      <c r="J15" s="120"/>
      <c r="K15" s="102">
        <v>0</v>
      </c>
      <c r="L15" s="120"/>
      <c r="M15" s="102">
        <v>0</v>
      </c>
      <c r="N15" s="120"/>
      <c r="O15" s="102">
        <v>0</v>
      </c>
      <c r="P15" s="120"/>
      <c r="Q15" s="102">
        <v>0</v>
      </c>
      <c r="R15" s="120"/>
      <c r="S15" s="102">
        <v>0</v>
      </c>
      <c r="T15" s="141"/>
      <c r="U15" s="102">
        <v>0</v>
      </c>
      <c r="V15" s="141"/>
      <c r="W15" s="102">
        <v>0</v>
      </c>
      <c r="X15" s="141"/>
      <c r="Y15" s="102">
        <v>0</v>
      </c>
      <c r="Z15" s="61"/>
      <c r="AA15" s="110"/>
      <c r="AB15" s="104"/>
    </row>
    <row r="16" spans="1:28" ht="17.45" customHeight="1" x14ac:dyDescent="0.25">
      <c r="A16" s="108"/>
      <c r="B16" s="118" t="s">
        <v>6</v>
      </c>
      <c r="C16" s="119" t="s">
        <v>15</v>
      </c>
      <c r="D16" s="53"/>
      <c r="E16" s="102">
        <v>0</v>
      </c>
      <c r="F16" s="120"/>
      <c r="G16" s="102">
        <v>0</v>
      </c>
      <c r="H16" s="120"/>
      <c r="I16" s="102">
        <v>0</v>
      </c>
      <c r="J16" s="120"/>
      <c r="K16" s="102">
        <v>0</v>
      </c>
      <c r="L16" s="120"/>
      <c r="M16" s="102">
        <v>0</v>
      </c>
      <c r="N16" s="120"/>
      <c r="O16" s="102">
        <v>0</v>
      </c>
      <c r="P16" s="120"/>
      <c r="Q16" s="102">
        <v>6</v>
      </c>
      <c r="R16" s="120"/>
      <c r="S16" s="102">
        <v>0</v>
      </c>
      <c r="T16" s="141"/>
      <c r="U16" s="102">
        <v>0</v>
      </c>
      <c r="V16" s="141"/>
      <c r="W16" s="102">
        <v>0</v>
      </c>
      <c r="X16" s="141"/>
      <c r="Y16" s="102">
        <v>30</v>
      </c>
      <c r="Z16" s="61"/>
      <c r="AA16" s="110"/>
      <c r="AB16" s="104"/>
    </row>
    <row r="17" spans="1:28" ht="17.45" customHeight="1" x14ac:dyDescent="0.25">
      <c r="A17" s="108"/>
      <c r="B17" s="118" t="s">
        <v>7</v>
      </c>
      <c r="C17" s="119" t="s">
        <v>16</v>
      </c>
      <c r="D17" s="53"/>
      <c r="E17" s="102">
        <v>0</v>
      </c>
      <c r="F17" s="120"/>
      <c r="G17" s="102">
        <v>0</v>
      </c>
      <c r="H17" s="120"/>
      <c r="I17" s="102">
        <v>0</v>
      </c>
      <c r="J17" s="120"/>
      <c r="K17" s="102"/>
      <c r="L17" s="120"/>
      <c r="M17" s="102">
        <v>0</v>
      </c>
      <c r="N17" s="120"/>
      <c r="O17" s="102">
        <v>0</v>
      </c>
      <c r="P17" s="120"/>
      <c r="Q17" s="102">
        <v>0</v>
      </c>
      <c r="R17" s="120"/>
      <c r="S17" s="102">
        <v>0</v>
      </c>
      <c r="T17" s="141"/>
      <c r="U17" s="102">
        <v>0</v>
      </c>
      <c r="V17" s="141"/>
      <c r="W17" s="102">
        <v>0</v>
      </c>
      <c r="X17" s="141"/>
      <c r="Y17" s="102">
        <v>0</v>
      </c>
      <c r="Z17" s="61"/>
      <c r="AA17" s="110"/>
      <c r="AB17" s="104"/>
    </row>
    <row r="18" spans="1:28" ht="17.45" customHeight="1" x14ac:dyDescent="0.25">
      <c r="A18" s="108"/>
      <c r="B18" s="118" t="s">
        <v>8</v>
      </c>
      <c r="C18" s="119" t="s">
        <v>17</v>
      </c>
      <c r="D18" s="53"/>
      <c r="E18" s="102">
        <v>0</v>
      </c>
      <c r="F18" s="120"/>
      <c r="G18" s="102">
        <v>4</v>
      </c>
      <c r="H18" s="120"/>
      <c r="I18" s="102">
        <v>5</v>
      </c>
      <c r="J18" s="120"/>
      <c r="K18" s="102">
        <v>0</v>
      </c>
      <c r="L18" s="120"/>
      <c r="M18" s="102">
        <v>0</v>
      </c>
      <c r="N18" s="120"/>
      <c r="O18" s="102">
        <v>0</v>
      </c>
      <c r="P18" s="120"/>
      <c r="Q18" s="102">
        <v>7</v>
      </c>
      <c r="R18" s="120"/>
      <c r="S18" s="102">
        <v>0</v>
      </c>
      <c r="T18" s="141"/>
      <c r="U18" s="102">
        <v>0</v>
      </c>
      <c r="V18" s="141"/>
      <c r="W18" s="102">
        <v>0</v>
      </c>
      <c r="X18" s="141"/>
      <c r="Y18" s="102">
        <v>0</v>
      </c>
      <c r="Z18" s="61"/>
      <c r="AA18" s="110"/>
      <c r="AB18" s="104"/>
    </row>
    <row r="19" spans="1:28" ht="17.45" customHeight="1" x14ac:dyDescent="0.25">
      <c r="A19" s="108"/>
      <c r="B19" s="118" t="s">
        <v>9</v>
      </c>
      <c r="C19" s="119" t="s">
        <v>18</v>
      </c>
      <c r="D19" s="53"/>
      <c r="E19" s="102">
        <v>0</v>
      </c>
      <c r="F19" s="120"/>
      <c r="G19" s="102">
        <v>0</v>
      </c>
      <c r="H19" s="120"/>
      <c r="I19" s="102">
        <v>0</v>
      </c>
      <c r="J19" s="120"/>
      <c r="K19" s="102">
        <v>0</v>
      </c>
      <c r="L19" s="120"/>
      <c r="M19" s="102">
        <v>0</v>
      </c>
      <c r="N19" s="120"/>
      <c r="O19" s="102">
        <v>0</v>
      </c>
      <c r="P19" s="120"/>
      <c r="Q19" s="102">
        <v>0</v>
      </c>
      <c r="R19" s="120"/>
      <c r="S19" s="102">
        <v>0</v>
      </c>
      <c r="T19" s="141"/>
      <c r="U19" s="102">
        <v>0</v>
      </c>
      <c r="V19" s="141"/>
      <c r="W19" s="102">
        <v>0</v>
      </c>
      <c r="X19" s="141"/>
      <c r="Y19" s="102">
        <v>0</v>
      </c>
      <c r="Z19" s="61"/>
      <c r="AA19" s="110"/>
      <c r="AB19" s="104"/>
    </row>
    <row r="20" spans="1:28" ht="17.45" customHeight="1" x14ac:dyDescent="0.25">
      <c r="A20" s="108"/>
      <c r="B20" s="118" t="s">
        <v>10</v>
      </c>
      <c r="C20" s="119" t="s">
        <v>36</v>
      </c>
      <c r="D20" s="53"/>
      <c r="E20" s="102">
        <v>6</v>
      </c>
      <c r="F20" s="120"/>
      <c r="G20" s="102">
        <v>0</v>
      </c>
      <c r="H20" s="120"/>
      <c r="I20" s="102">
        <v>0</v>
      </c>
      <c r="J20" s="120"/>
      <c r="K20" s="102">
        <v>11</v>
      </c>
      <c r="L20" s="120"/>
      <c r="M20" s="102">
        <v>0</v>
      </c>
      <c r="N20" s="120"/>
      <c r="O20" s="102">
        <v>0</v>
      </c>
      <c r="P20" s="120"/>
      <c r="Q20" s="102">
        <v>0</v>
      </c>
      <c r="R20" s="120"/>
      <c r="S20" s="102">
        <v>0</v>
      </c>
      <c r="T20" s="141"/>
      <c r="U20" s="102">
        <v>0</v>
      </c>
      <c r="V20" s="141"/>
      <c r="W20" s="102">
        <v>0</v>
      </c>
      <c r="X20" s="141"/>
      <c r="Y20" s="102">
        <v>0</v>
      </c>
      <c r="Z20" s="61"/>
      <c r="AA20" s="110"/>
      <c r="AB20" s="104"/>
    </row>
    <row r="21" spans="1:28" ht="7.5" customHeight="1" x14ac:dyDescent="0.25">
      <c r="A21" s="108"/>
      <c r="B21" s="118"/>
      <c r="C21" s="119"/>
      <c r="D21" s="52"/>
      <c r="E21" s="141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41"/>
      <c r="U21" s="122"/>
      <c r="V21" s="123"/>
      <c r="W21" s="122"/>
      <c r="X21" s="123"/>
      <c r="Y21" s="122"/>
      <c r="Z21" s="124"/>
      <c r="AA21" s="110"/>
      <c r="AB21" s="104"/>
    </row>
    <row r="22" spans="1:28" ht="17.45" customHeight="1" thickBot="1" x14ac:dyDescent="0.3">
      <c r="A22" s="108"/>
      <c r="B22" s="125"/>
      <c r="C22" s="126" t="s">
        <v>25</v>
      </c>
      <c r="D22" s="53"/>
      <c r="E22" s="127">
        <f>SUM(E11:E20)</f>
        <v>6</v>
      </c>
      <c r="F22" s="128"/>
      <c r="G22" s="127">
        <f>SUM(G11:G20)</f>
        <v>4</v>
      </c>
      <c r="H22" s="128"/>
      <c r="I22" s="127">
        <f>SUM(I11:I20)</f>
        <v>5</v>
      </c>
      <c r="J22" s="128"/>
      <c r="K22" s="127">
        <f>SUM(K11:K20)</f>
        <v>11</v>
      </c>
      <c r="L22" s="128"/>
      <c r="M22" s="127">
        <f>SUM(M11:M20)</f>
        <v>0</v>
      </c>
      <c r="N22" s="128"/>
      <c r="O22" s="127">
        <f>SUM(O11:O20)</f>
        <v>12</v>
      </c>
      <c r="P22" s="128"/>
      <c r="Q22" s="127">
        <f>SUM(Q11:Q20)</f>
        <v>13</v>
      </c>
      <c r="R22" s="128"/>
      <c r="S22" s="127">
        <f>SUM(S11:S20)</f>
        <v>0</v>
      </c>
      <c r="T22" s="129"/>
      <c r="U22" s="127">
        <f>SUM(U11:U20)</f>
        <v>0</v>
      </c>
      <c r="V22" s="129"/>
      <c r="W22" s="127">
        <f>SUM(W11:W20)</f>
        <v>0</v>
      </c>
      <c r="X22" s="129"/>
      <c r="Y22" s="127">
        <f>SUM(Y11:Y20)</f>
        <v>65</v>
      </c>
      <c r="Z22" s="130"/>
      <c r="AA22" s="110"/>
      <c r="AB22" s="104"/>
    </row>
    <row r="23" spans="1:28" ht="12.75" customHeight="1" thickTop="1" x14ac:dyDescent="0.25">
      <c r="A23" s="108"/>
      <c r="B23" s="109"/>
      <c r="C23" s="131"/>
      <c r="D23" s="131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32"/>
      <c r="U23" s="126"/>
      <c r="V23" s="132"/>
      <c r="W23" s="126"/>
      <c r="X23" s="132"/>
      <c r="Y23" s="126"/>
      <c r="Z23" s="132"/>
      <c r="AA23" s="110"/>
      <c r="AB23" s="104"/>
    </row>
    <row r="24" spans="1:28" x14ac:dyDescent="0.2">
      <c r="A24" s="108"/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133"/>
      <c r="Y24" s="69"/>
      <c r="Z24" s="69"/>
      <c r="AA24" s="134"/>
      <c r="AB24" s="104"/>
    </row>
    <row r="25" spans="1:28" ht="14.25" x14ac:dyDescent="0.2">
      <c r="A25" s="108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07"/>
      <c r="AB25" s="104"/>
    </row>
    <row r="26" spans="1:28" ht="15" x14ac:dyDescent="0.25">
      <c r="A26" s="108"/>
      <c r="B26" s="136" t="s">
        <v>38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07"/>
      <c r="AB26" s="104"/>
    </row>
    <row r="27" spans="1:28" ht="30" customHeight="1" x14ac:dyDescent="0.2">
      <c r="A27" s="108"/>
      <c r="B27" s="264" t="s">
        <v>79</v>
      </c>
      <c r="C27" s="264"/>
      <c r="D27" s="264"/>
      <c r="E27" s="264"/>
      <c r="F27" s="264"/>
      <c r="G27" s="264"/>
      <c r="H27" s="264"/>
      <c r="I27" s="264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107"/>
      <c r="AB27" s="104"/>
    </row>
    <row r="28" spans="1:28" ht="14.25" x14ac:dyDescent="0.2">
      <c r="A28" s="108"/>
      <c r="B28" s="271" t="s">
        <v>80</v>
      </c>
      <c r="C28" s="271"/>
      <c r="D28" s="271"/>
      <c r="E28" s="271"/>
      <c r="F28" s="271"/>
      <c r="G28" s="271"/>
      <c r="H28" s="271"/>
      <c r="I28" s="271"/>
      <c r="J28" s="271"/>
      <c r="K28" s="271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07"/>
      <c r="AB28" s="104"/>
    </row>
    <row r="29" spans="1:28" ht="15" thickBot="1" x14ac:dyDescent="0.25">
      <c r="A29" s="137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9"/>
      <c r="AB29" s="140"/>
    </row>
    <row r="30" spans="1:28" ht="13.5" thickTop="1" x14ac:dyDescent="0.2"/>
    <row r="198" spans="2:27" ht="21.75" customHeight="1" x14ac:dyDescent="0.25">
      <c r="B198" s="248" t="str">
        <f>A2</f>
        <v>מועצה מקומית ירכא</v>
      </c>
      <c r="C198" s="248"/>
      <c r="D198" s="248"/>
      <c r="E198" s="248"/>
      <c r="F198" s="248"/>
      <c r="G198" s="248"/>
      <c r="H198" s="248"/>
      <c r="I198" s="248"/>
      <c r="J198" s="248"/>
      <c r="K198" s="248"/>
      <c r="L198" s="248"/>
      <c r="M198" s="248"/>
      <c r="N198" s="248"/>
      <c r="O198" s="248"/>
      <c r="P198" s="248"/>
      <c r="Q198" s="248"/>
      <c r="R198" s="248"/>
      <c r="S198" s="248"/>
      <c r="T198" s="248"/>
      <c r="U198" s="248"/>
      <c r="V198" s="248"/>
      <c r="W198" s="248"/>
      <c r="X198" s="248"/>
      <c r="Y198" s="248"/>
      <c r="Z198" s="248"/>
    </row>
    <row r="199" spans="2:27" ht="22.5" customHeight="1" x14ac:dyDescent="0.25">
      <c r="B199" s="248">
        <f>A3</f>
        <v>0</v>
      </c>
      <c r="C199" s="248"/>
      <c r="D199" s="248"/>
      <c r="E199" s="248"/>
      <c r="F199" s="248"/>
      <c r="G199" s="248"/>
      <c r="H199" s="248"/>
      <c r="I199" s="248"/>
      <c r="J199" s="248"/>
      <c r="K199" s="248"/>
      <c r="L199" s="248"/>
      <c r="M199" s="248"/>
      <c r="N199" s="248"/>
      <c r="O199" s="248"/>
      <c r="P199" s="248"/>
      <c r="Q199" s="248"/>
      <c r="R199" s="248"/>
      <c r="S199" s="248"/>
      <c r="T199" s="248"/>
      <c r="U199" s="248"/>
      <c r="V199" s="248"/>
      <c r="W199" s="248"/>
      <c r="X199" s="248"/>
      <c r="Y199" s="248"/>
      <c r="Z199" s="248"/>
    </row>
    <row r="201" spans="2:27" x14ac:dyDescent="0.2">
      <c r="B201" s="77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spans="2:27" ht="15" x14ac:dyDescent="0.25">
      <c r="B202" s="80">
        <f t="shared" ref="B202:E217" si="0">B7</f>
        <v>0</v>
      </c>
      <c r="C202" s="81" t="str">
        <f t="shared" si="0"/>
        <v>נתוני שנת 2025</v>
      </c>
      <c r="D202" s="82">
        <f t="shared" si="0"/>
        <v>0</v>
      </c>
      <c r="E202" s="249">
        <f t="shared" si="0"/>
        <v>0</v>
      </c>
      <c r="F202" s="249"/>
      <c r="G202" s="249"/>
      <c r="H202" s="249"/>
      <c r="I202" s="249"/>
      <c r="J202" s="249"/>
      <c r="K202" s="249"/>
      <c r="L202" s="249"/>
      <c r="M202" s="249"/>
      <c r="N202" s="249"/>
      <c r="O202" s="249"/>
      <c r="P202" s="249"/>
      <c r="Q202" s="249"/>
      <c r="R202" s="249"/>
      <c r="S202" s="249"/>
      <c r="T202" s="249"/>
      <c r="U202" s="249"/>
      <c r="V202" s="249"/>
      <c r="W202" s="249"/>
      <c r="X202" s="249"/>
      <c r="Y202" s="249"/>
      <c r="Z202" s="249"/>
      <c r="AA202" s="8">
        <f t="shared" ref="AA202:AA217" si="1">AA7</f>
        <v>0</v>
      </c>
    </row>
    <row r="203" spans="2:27" x14ac:dyDescent="0.2">
      <c r="B203" s="84">
        <f t="shared" si="0"/>
        <v>0</v>
      </c>
      <c r="C203" s="8">
        <f t="shared" si="0"/>
        <v>0</v>
      </c>
      <c r="D203" s="8">
        <f t="shared" si="0"/>
        <v>0</v>
      </c>
      <c r="E203" s="8">
        <f t="shared" si="0"/>
        <v>0</v>
      </c>
      <c r="F203" s="8">
        <f t="shared" ref="F203:S203" si="2">F8</f>
        <v>0</v>
      </c>
      <c r="G203" s="8">
        <f t="shared" si="2"/>
        <v>0</v>
      </c>
      <c r="H203" s="8">
        <f t="shared" si="2"/>
        <v>0</v>
      </c>
      <c r="I203" s="8">
        <f t="shared" si="2"/>
        <v>0</v>
      </c>
      <c r="J203" s="8">
        <f t="shared" si="2"/>
        <v>0</v>
      </c>
      <c r="K203" s="8">
        <f t="shared" si="2"/>
        <v>0</v>
      </c>
      <c r="L203" s="8">
        <f t="shared" si="2"/>
        <v>0</v>
      </c>
      <c r="M203" s="8">
        <f t="shared" si="2"/>
        <v>0</v>
      </c>
      <c r="N203" s="8">
        <f t="shared" si="2"/>
        <v>0</v>
      </c>
      <c r="O203" s="8">
        <f t="shared" si="2"/>
        <v>0</v>
      </c>
      <c r="P203" s="8">
        <f t="shared" si="2"/>
        <v>0</v>
      </c>
      <c r="Q203" s="8">
        <f t="shared" si="2"/>
        <v>0</v>
      </c>
      <c r="R203" s="8">
        <f t="shared" si="2"/>
        <v>0</v>
      </c>
      <c r="S203" s="8">
        <f t="shared" si="2"/>
        <v>0</v>
      </c>
      <c r="U203" s="8">
        <f t="shared" ref="U203" si="3">U8</f>
        <v>0</v>
      </c>
      <c r="AA203" s="8">
        <f t="shared" si="1"/>
        <v>0</v>
      </c>
    </row>
    <row r="204" spans="2:27" s="88" customFormat="1" ht="25.5" x14ac:dyDescent="0.2">
      <c r="B204" s="85">
        <f t="shared" si="0"/>
        <v>0</v>
      </c>
      <c r="C204" s="86" t="str">
        <f t="shared" si="0"/>
        <v>סוג העסקים ע"פ צו רישוי עסקים</v>
      </c>
      <c r="D204" s="86">
        <f t="shared" si="0"/>
        <v>0</v>
      </c>
      <c r="E204" s="86" t="str">
        <f t="shared" si="0"/>
        <v>תכנון ובניה</v>
      </c>
      <c r="F204" s="86">
        <f t="shared" ref="F204:S204" si="4">F9</f>
        <v>0</v>
      </c>
      <c r="G204" s="86" t="str">
        <f t="shared" si="4"/>
        <v>הגנת הסביבה</v>
      </c>
      <c r="H204" s="86">
        <f t="shared" si="4"/>
        <v>0</v>
      </c>
      <c r="I204" s="86" t="str">
        <f t="shared" si="4"/>
        <v>משטרת ישראל</v>
      </c>
      <c r="J204" s="86">
        <f t="shared" si="4"/>
        <v>0</v>
      </c>
      <c r="K204" s="86" t="str">
        <f t="shared" si="4"/>
        <v>משרד התמ"ת</v>
      </c>
      <c r="L204" s="86">
        <f t="shared" si="4"/>
        <v>0</v>
      </c>
      <c r="M204" s="86" t="str">
        <f t="shared" si="4"/>
        <v>משרד החקלאות</v>
      </c>
      <c r="N204" s="86">
        <f t="shared" si="4"/>
        <v>0</v>
      </c>
      <c r="O204" s="86" t="str">
        <f t="shared" si="4"/>
        <v>משרד הבריאות</v>
      </c>
      <c r="P204" s="86">
        <f t="shared" si="4"/>
        <v>0</v>
      </c>
      <c r="Q204" s="86" t="str">
        <f t="shared" si="4"/>
        <v>כיבוי</v>
      </c>
      <c r="R204" s="86">
        <f t="shared" si="4"/>
        <v>0</v>
      </c>
      <c r="S204" s="86" t="str">
        <f t="shared" si="4"/>
        <v xml:space="preserve">המפרט הרשותי </v>
      </c>
      <c r="T204" s="86"/>
      <c r="U204" s="86" t="str">
        <f t="shared" ref="U204" si="5">U9</f>
        <v>חיקוק אחר</v>
      </c>
      <c r="V204" s="86"/>
      <c r="W204" s="86"/>
      <c r="X204" s="86"/>
      <c r="Y204" s="86"/>
      <c r="Z204" s="86"/>
      <c r="AA204" s="88">
        <f t="shared" si="1"/>
        <v>0</v>
      </c>
    </row>
    <row r="205" spans="2:27" x14ac:dyDescent="0.2">
      <c r="B205" s="84">
        <f t="shared" si="0"/>
        <v>0</v>
      </c>
      <c r="C205" s="8">
        <f t="shared" si="0"/>
        <v>0</v>
      </c>
      <c r="D205" s="8">
        <f t="shared" si="0"/>
        <v>0</v>
      </c>
      <c r="E205" s="8">
        <f t="shared" si="0"/>
        <v>0</v>
      </c>
      <c r="F205" s="8">
        <f t="shared" ref="F205:S205" si="6">F10</f>
        <v>0</v>
      </c>
      <c r="G205" s="8">
        <f t="shared" si="6"/>
        <v>0</v>
      </c>
      <c r="H205" s="8">
        <f t="shared" si="6"/>
        <v>0</v>
      </c>
      <c r="I205" s="8">
        <f t="shared" si="6"/>
        <v>0</v>
      </c>
      <c r="J205" s="8">
        <f t="shared" si="6"/>
        <v>0</v>
      </c>
      <c r="K205" s="8">
        <f t="shared" si="6"/>
        <v>0</v>
      </c>
      <c r="L205" s="8">
        <f t="shared" si="6"/>
        <v>0</v>
      </c>
      <c r="M205" s="8">
        <f t="shared" si="6"/>
        <v>0</v>
      </c>
      <c r="N205" s="8">
        <f t="shared" si="6"/>
        <v>0</v>
      </c>
      <c r="O205" s="8">
        <f t="shared" si="6"/>
        <v>0</v>
      </c>
      <c r="P205" s="8">
        <f t="shared" si="6"/>
        <v>0</v>
      </c>
      <c r="Q205" s="8">
        <f t="shared" si="6"/>
        <v>0</v>
      </c>
      <c r="R205" s="8">
        <f t="shared" si="6"/>
        <v>0</v>
      </c>
      <c r="S205" s="8">
        <f t="shared" si="6"/>
        <v>0</v>
      </c>
      <c r="U205" s="8">
        <f t="shared" ref="U205" si="7">U10</f>
        <v>0</v>
      </c>
      <c r="AA205" s="8">
        <f t="shared" si="1"/>
        <v>0</v>
      </c>
    </row>
    <row r="206" spans="2:27" x14ac:dyDescent="0.2">
      <c r="B206" s="89" t="str">
        <f t="shared" si="0"/>
        <v>קבוצה 1</v>
      </c>
      <c r="C206" s="90" t="str">
        <f t="shared" si="0"/>
        <v>בריאות ורוקחות</v>
      </c>
      <c r="D206" s="8">
        <f t="shared" si="0"/>
        <v>0</v>
      </c>
      <c r="E206" s="91">
        <f t="shared" si="0"/>
        <v>0</v>
      </c>
      <c r="F206" s="8">
        <f t="shared" ref="F206:S206" si="8">F11</f>
        <v>0</v>
      </c>
      <c r="G206" s="91">
        <f t="shared" si="8"/>
        <v>0</v>
      </c>
      <c r="H206" s="8">
        <f t="shared" si="8"/>
        <v>0</v>
      </c>
      <c r="I206" s="91">
        <f t="shared" si="8"/>
        <v>0</v>
      </c>
      <c r="J206" s="8">
        <f t="shared" si="8"/>
        <v>0</v>
      </c>
      <c r="K206" s="91">
        <f t="shared" si="8"/>
        <v>0</v>
      </c>
      <c r="L206" s="8">
        <f t="shared" si="8"/>
        <v>0</v>
      </c>
      <c r="M206" s="91">
        <f t="shared" si="8"/>
        <v>0</v>
      </c>
      <c r="N206" s="8">
        <f t="shared" si="8"/>
        <v>0</v>
      </c>
      <c r="O206" s="91">
        <f t="shared" si="8"/>
        <v>0</v>
      </c>
      <c r="P206" s="8">
        <f t="shared" si="8"/>
        <v>0</v>
      </c>
      <c r="Q206" s="91">
        <f t="shared" si="8"/>
        <v>0</v>
      </c>
      <c r="R206" s="8">
        <f t="shared" si="8"/>
        <v>0</v>
      </c>
      <c r="S206" s="91">
        <f t="shared" si="8"/>
        <v>0</v>
      </c>
      <c r="T206" s="91"/>
      <c r="U206" s="91">
        <f t="shared" ref="U206" si="9">U11</f>
        <v>0</v>
      </c>
      <c r="AA206" s="8">
        <f t="shared" si="1"/>
        <v>0</v>
      </c>
    </row>
    <row r="207" spans="2:27" x14ac:dyDescent="0.2">
      <c r="B207" s="89" t="str">
        <f t="shared" si="0"/>
        <v>קבוצה 2</v>
      </c>
      <c r="C207" s="90" t="str">
        <f t="shared" si="0"/>
        <v>דלק ואנרגיה</v>
      </c>
      <c r="D207" s="8">
        <f t="shared" si="0"/>
        <v>0</v>
      </c>
      <c r="E207" s="91">
        <f t="shared" si="0"/>
        <v>0</v>
      </c>
      <c r="F207" s="8">
        <f t="shared" ref="F207:S207" si="10">F12</f>
        <v>0</v>
      </c>
      <c r="G207" s="91">
        <f t="shared" si="10"/>
        <v>0</v>
      </c>
      <c r="H207" s="8">
        <f t="shared" si="10"/>
        <v>0</v>
      </c>
      <c r="I207" s="91">
        <f t="shared" si="10"/>
        <v>0</v>
      </c>
      <c r="J207" s="8">
        <f t="shared" si="10"/>
        <v>0</v>
      </c>
      <c r="K207" s="91">
        <f t="shared" si="10"/>
        <v>0</v>
      </c>
      <c r="L207" s="8">
        <f t="shared" si="10"/>
        <v>0</v>
      </c>
      <c r="M207" s="91">
        <f t="shared" si="10"/>
        <v>0</v>
      </c>
      <c r="N207" s="8">
        <f t="shared" si="10"/>
        <v>0</v>
      </c>
      <c r="O207" s="91">
        <f t="shared" si="10"/>
        <v>0</v>
      </c>
      <c r="P207" s="8">
        <f t="shared" si="10"/>
        <v>0</v>
      </c>
      <c r="Q207" s="91">
        <f t="shared" si="10"/>
        <v>0</v>
      </c>
      <c r="R207" s="8">
        <f t="shared" si="10"/>
        <v>0</v>
      </c>
      <c r="S207" s="91">
        <f t="shared" si="10"/>
        <v>0</v>
      </c>
      <c r="T207" s="91"/>
      <c r="U207" s="91">
        <f t="shared" ref="U207" si="11">U12</f>
        <v>0</v>
      </c>
      <c r="AA207" s="8">
        <f t="shared" si="1"/>
        <v>0</v>
      </c>
    </row>
    <row r="208" spans="2:27" x14ac:dyDescent="0.2">
      <c r="B208" s="89" t="str">
        <f t="shared" si="0"/>
        <v>קבוצה 3</v>
      </c>
      <c r="C208" s="90" t="str">
        <f t="shared" si="0"/>
        <v>חקלאות</v>
      </c>
      <c r="D208" s="8">
        <f t="shared" si="0"/>
        <v>0</v>
      </c>
      <c r="E208" s="91">
        <f t="shared" si="0"/>
        <v>0</v>
      </c>
      <c r="F208" s="8">
        <f t="shared" ref="F208:S208" si="12">F13</f>
        <v>0</v>
      </c>
      <c r="G208" s="91">
        <f t="shared" si="12"/>
        <v>0</v>
      </c>
      <c r="H208" s="8">
        <f t="shared" si="12"/>
        <v>0</v>
      </c>
      <c r="I208" s="91">
        <f t="shared" si="12"/>
        <v>0</v>
      </c>
      <c r="J208" s="8">
        <f t="shared" si="12"/>
        <v>0</v>
      </c>
      <c r="K208" s="91">
        <f t="shared" si="12"/>
        <v>0</v>
      </c>
      <c r="L208" s="8">
        <f t="shared" si="12"/>
        <v>0</v>
      </c>
      <c r="M208" s="91">
        <f t="shared" si="12"/>
        <v>0</v>
      </c>
      <c r="N208" s="8">
        <f t="shared" si="12"/>
        <v>0</v>
      </c>
      <c r="O208" s="91">
        <f t="shared" si="12"/>
        <v>0</v>
      </c>
      <c r="P208" s="8">
        <f t="shared" si="12"/>
        <v>0</v>
      </c>
      <c r="Q208" s="91">
        <f t="shared" si="12"/>
        <v>0</v>
      </c>
      <c r="R208" s="8">
        <f t="shared" si="12"/>
        <v>0</v>
      </c>
      <c r="S208" s="91">
        <f t="shared" si="12"/>
        <v>0</v>
      </c>
      <c r="T208" s="91"/>
      <c r="U208" s="91">
        <f t="shared" ref="U208" si="13">U13</f>
        <v>0</v>
      </c>
      <c r="AA208" s="8">
        <f t="shared" si="1"/>
        <v>0</v>
      </c>
    </row>
    <row r="209" spans="2:27" x14ac:dyDescent="0.2">
      <c r="B209" s="89" t="str">
        <f t="shared" si="0"/>
        <v>קבוצה 4</v>
      </c>
      <c r="C209" s="90" t="str">
        <f t="shared" si="0"/>
        <v>מזון</v>
      </c>
      <c r="D209" s="8">
        <f t="shared" si="0"/>
        <v>0</v>
      </c>
      <c r="E209" s="91">
        <f t="shared" si="0"/>
        <v>0</v>
      </c>
      <c r="F209" s="8">
        <f t="shared" ref="F209:S209" si="14">F14</f>
        <v>0</v>
      </c>
      <c r="G209" s="91">
        <f t="shared" si="14"/>
        <v>0</v>
      </c>
      <c r="H209" s="8">
        <f t="shared" si="14"/>
        <v>0</v>
      </c>
      <c r="I209" s="91">
        <f t="shared" si="14"/>
        <v>0</v>
      </c>
      <c r="J209" s="8">
        <f t="shared" si="14"/>
        <v>0</v>
      </c>
      <c r="K209" s="91">
        <f t="shared" si="14"/>
        <v>0</v>
      </c>
      <c r="L209" s="8">
        <f t="shared" si="14"/>
        <v>0</v>
      </c>
      <c r="M209" s="91">
        <f t="shared" si="14"/>
        <v>0</v>
      </c>
      <c r="N209" s="8">
        <f t="shared" si="14"/>
        <v>0</v>
      </c>
      <c r="O209" s="91">
        <f t="shared" si="14"/>
        <v>12</v>
      </c>
      <c r="P209" s="8">
        <f t="shared" si="14"/>
        <v>0</v>
      </c>
      <c r="Q209" s="91">
        <f t="shared" si="14"/>
        <v>0</v>
      </c>
      <c r="R209" s="8">
        <f t="shared" si="14"/>
        <v>0</v>
      </c>
      <c r="S209" s="91">
        <f t="shared" si="14"/>
        <v>0</v>
      </c>
      <c r="T209" s="91"/>
      <c r="U209" s="91">
        <f t="shared" ref="U209" si="15">U14</f>
        <v>0</v>
      </c>
      <c r="AA209" s="8">
        <f t="shared" si="1"/>
        <v>0</v>
      </c>
    </row>
    <row r="210" spans="2:27" x14ac:dyDescent="0.2">
      <c r="B210" s="89" t="str">
        <f t="shared" si="0"/>
        <v>קבוצה 5</v>
      </c>
      <c r="C210" s="90" t="str">
        <f t="shared" si="0"/>
        <v>מים ופסולת</v>
      </c>
      <c r="D210" s="8">
        <f t="shared" si="0"/>
        <v>0</v>
      </c>
      <c r="E210" s="91">
        <f t="shared" si="0"/>
        <v>0</v>
      </c>
      <c r="F210" s="8">
        <f t="shared" ref="F210:S210" si="16">F15</f>
        <v>0</v>
      </c>
      <c r="G210" s="91">
        <f t="shared" si="16"/>
        <v>0</v>
      </c>
      <c r="H210" s="8">
        <f t="shared" si="16"/>
        <v>0</v>
      </c>
      <c r="I210" s="91">
        <f t="shared" si="16"/>
        <v>0</v>
      </c>
      <c r="J210" s="8">
        <f t="shared" si="16"/>
        <v>0</v>
      </c>
      <c r="K210" s="91">
        <f t="shared" si="16"/>
        <v>0</v>
      </c>
      <c r="L210" s="8">
        <f t="shared" si="16"/>
        <v>0</v>
      </c>
      <c r="M210" s="91">
        <f t="shared" si="16"/>
        <v>0</v>
      </c>
      <c r="N210" s="8">
        <f t="shared" si="16"/>
        <v>0</v>
      </c>
      <c r="O210" s="91">
        <f t="shared" si="16"/>
        <v>0</v>
      </c>
      <c r="P210" s="8">
        <f t="shared" si="16"/>
        <v>0</v>
      </c>
      <c r="Q210" s="91">
        <f t="shared" si="16"/>
        <v>0</v>
      </c>
      <c r="R210" s="8">
        <f t="shared" si="16"/>
        <v>0</v>
      </c>
      <c r="S210" s="91">
        <f t="shared" si="16"/>
        <v>0</v>
      </c>
      <c r="T210" s="91"/>
      <c r="U210" s="91">
        <f t="shared" ref="U210" si="17">U15</f>
        <v>0</v>
      </c>
      <c r="AA210" s="8">
        <f t="shared" si="1"/>
        <v>0</v>
      </c>
    </row>
    <row r="211" spans="2:27" x14ac:dyDescent="0.2">
      <c r="B211" s="89" t="str">
        <f t="shared" si="0"/>
        <v>קבוצה 6</v>
      </c>
      <c r="C211" s="90" t="str">
        <f t="shared" si="0"/>
        <v>מסחר ושונות</v>
      </c>
      <c r="D211" s="8">
        <f t="shared" si="0"/>
        <v>0</v>
      </c>
      <c r="E211" s="91">
        <f t="shared" si="0"/>
        <v>0</v>
      </c>
      <c r="F211" s="8">
        <f t="shared" ref="F211:S211" si="18">F16</f>
        <v>0</v>
      </c>
      <c r="G211" s="91">
        <f t="shared" si="18"/>
        <v>0</v>
      </c>
      <c r="H211" s="8">
        <f t="shared" si="18"/>
        <v>0</v>
      </c>
      <c r="I211" s="91">
        <f t="shared" si="18"/>
        <v>0</v>
      </c>
      <c r="J211" s="8">
        <f t="shared" si="18"/>
        <v>0</v>
      </c>
      <c r="K211" s="91">
        <f t="shared" si="18"/>
        <v>0</v>
      </c>
      <c r="L211" s="8">
        <f t="shared" si="18"/>
        <v>0</v>
      </c>
      <c r="M211" s="91">
        <f t="shared" si="18"/>
        <v>0</v>
      </c>
      <c r="N211" s="8">
        <f t="shared" si="18"/>
        <v>0</v>
      </c>
      <c r="O211" s="91">
        <f t="shared" si="18"/>
        <v>0</v>
      </c>
      <c r="P211" s="8">
        <f t="shared" si="18"/>
        <v>0</v>
      </c>
      <c r="Q211" s="91">
        <f t="shared" si="18"/>
        <v>6</v>
      </c>
      <c r="R211" s="8">
        <f t="shared" si="18"/>
        <v>0</v>
      </c>
      <c r="S211" s="91">
        <f t="shared" si="18"/>
        <v>0</v>
      </c>
      <c r="T211" s="91"/>
      <c r="U211" s="91">
        <f t="shared" ref="U211" si="19">U16</f>
        <v>0</v>
      </c>
      <c r="AA211" s="8">
        <f t="shared" si="1"/>
        <v>0</v>
      </c>
    </row>
    <row r="212" spans="2:27" x14ac:dyDescent="0.2">
      <c r="B212" s="89" t="str">
        <f t="shared" si="0"/>
        <v>קבוצה 7</v>
      </c>
      <c r="C212" s="90" t="str">
        <f t="shared" si="0"/>
        <v>עינוג ציבורי</v>
      </c>
      <c r="D212" s="8">
        <f t="shared" si="0"/>
        <v>0</v>
      </c>
      <c r="E212" s="91">
        <f t="shared" si="0"/>
        <v>0</v>
      </c>
      <c r="F212" s="8">
        <f t="shared" ref="F212:S212" si="20">F17</f>
        <v>0</v>
      </c>
      <c r="G212" s="91">
        <f t="shared" si="20"/>
        <v>0</v>
      </c>
      <c r="H212" s="8">
        <f t="shared" si="20"/>
        <v>0</v>
      </c>
      <c r="I212" s="91">
        <f t="shared" si="20"/>
        <v>0</v>
      </c>
      <c r="J212" s="8">
        <f t="shared" si="20"/>
        <v>0</v>
      </c>
      <c r="K212" s="91">
        <f t="shared" si="20"/>
        <v>0</v>
      </c>
      <c r="L212" s="8">
        <f t="shared" si="20"/>
        <v>0</v>
      </c>
      <c r="M212" s="91">
        <f t="shared" si="20"/>
        <v>0</v>
      </c>
      <c r="N212" s="8">
        <f t="shared" si="20"/>
        <v>0</v>
      </c>
      <c r="O212" s="91">
        <f t="shared" si="20"/>
        <v>0</v>
      </c>
      <c r="P212" s="8">
        <f t="shared" si="20"/>
        <v>0</v>
      </c>
      <c r="Q212" s="91">
        <f t="shared" si="20"/>
        <v>0</v>
      </c>
      <c r="R212" s="8">
        <f t="shared" si="20"/>
        <v>0</v>
      </c>
      <c r="S212" s="91">
        <f t="shared" si="20"/>
        <v>0</v>
      </c>
      <c r="T212" s="91"/>
      <c r="U212" s="91">
        <f t="shared" ref="U212" si="21">U17</f>
        <v>0</v>
      </c>
      <c r="AA212" s="8">
        <f t="shared" si="1"/>
        <v>0</v>
      </c>
    </row>
    <row r="213" spans="2:27" x14ac:dyDescent="0.2">
      <c r="B213" s="89" t="str">
        <f t="shared" si="0"/>
        <v>קבוצה 8</v>
      </c>
      <c r="C213" s="90" t="str">
        <f t="shared" si="0"/>
        <v>רכב ותחבורה</v>
      </c>
      <c r="D213" s="8">
        <f t="shared" si="0"/>
        <v>0</v>
      </c>
      <c r="E213" s="91">
        <f t="shared" si="0"/>
        <v>0</v>
      </c>
      <c r="F213" s="8">
        <f t="shared" ref="F213:S213" si="22">F18</f>
        <v>0</v>
      </c>
      <c r="G213" s="91">
        <f t="shared" si="22"/>
        <v>4</v>
      </c>
      <c r="H213" s="8">
        <f t="shared" si="22"/>
        <v>0</v>
      </c>
      <c r="I213" s="91">
        <f t="shared" si="22"/>
        <v>5</v>
      </c>
      <c r="J213" s="8">
        <f t="shared" si="22"/>
        <v>0</v>
      </c>
      <c r="K213" s="91">
        <f t="shared" si="22"/>
        <v>0</v>
      </c>
      <c r="L213" s="8">
        <f t="shared" si="22"/>
        <v>0</v>
      </c>
      <c r="M213" s="91">
        <f t="shared" si="22"/>
        <v>0</v>
      </c>
      <c r="N213" s="8">
        <f t="shared" si="22"/>
        <v>0</v>
      </c>
      <c r="O213" s="91">
        <f t="shared" si="22"/>
        <v>0</v>
      </c>
      <c r="P213" s="8">
        <f t="shared" si="22"/>
        <v>0</v>
      </c>
      <c r="Q213" s="91">
        <f t="shared" si="22"/>
        <v>7</v>
      </c>
      <c r="R213" s="8">
        <f t="shared" si="22"/>
        <v>0</v>
      </c>
      <c r="S213" s="91">
        <f t="shared" si="22"/>
        <v>0</v>
      </c>
      <c r="T213" s="91"/>
      <c r="U213" s="91">
        <f t="shared" ref="U213" si="23">U18</f>
        <v>0</v>
      </c>
      <c r="AA213" s="8">
        <f t="shared" si="1"/>
        <v>0</v>
      </c>
    </row>
    <row r="214" spans="2:27" x14ac:dyDescent="0.2">
      <c r="B214" s="89" t="str">
        <f t="shared" si="0"/>
        <v>קבוצה 9</v>
      </c>
      <c r="C214" s="90" t="str">
        <f t="shared" si="0"/>
        <v>שירותי שמירה ואבטחה</v>
      </c>
      <c r="D214" s="8">
        <f t="shared" si="0"/>
        <v>0</v>
      </c>
      <c r="E214" s="91">
        <f t="shared" si="0"/>
        <v>0</v>
      </c>
      <c r="F214" s="8">
        <f t="shared" ref="F214:S214" si="24">F19</f>
        <v>0</v>
      </c>
      <c r="G214" s="91">
        <f t="shared" si="24"/>
        <v>0</v>
      </c>
      <c r="H214" s="8">
        <f t="shared" si="24"/>
        <v>0</v>
      </c>
      <c r="I214" s="91">
        <f t="shared" si="24"/>
        <v>0</v>
      </c>
      <c r="J214" s="8">
        <f t="shared" si="24"/>
        <v>0</v>
      </c>
      <c r="K214" s="91">
        <f t="shared" si="24"/>
        <v>0</v>
      </c>
      <c r="L214" s="8">
        <f t="shared" si="24"/>
        <v>0</v>
      </c>
      <c r="M214" s="91">
        <f t="shared" si="24"/>
        <v>0</v>
      </c>
      <c r="N214" s="8">
        <f t="shared" si="24"/>
        <v>0</v>
      </c>
      <c r="O214" s="91">
        <f t="shared" si="24"/>
        <v>0</v>
      </c>
      <c r="P214" s="8">
        <f t="shared" si="24"/>
        <v>0</v>
      </c>
      <c r="Q214" s="91">
        <f t="shared" si="24"/>
        <v>0</v>
      </c>
      <c r="R214" s="8">
        <f t="shared" si="24"/>
        <v>0</v>
      </c>
      <c r="S214" s="91">
        <f t="shared" si="24"/>
        <v>0</v>
      </c>
      <c r="T214" s="91"/>
      <c r="U214" s="91">
        <f t="shared" ref="U214" si="25">U19</f>
        <v>0</v>
      </c>
      <c r="AA214" s="8">
        <f t="shared" si="1"/>
        <v>0</v>
      </c>
    </row>
    <row r="215" spans="2:27" x14ac:dyDescent="0.2">
      <c r="B215" s="89" t="str">
        <f t="shared" si="0"/>
        <v>קבוצה 10</v>
      </c>
      <c r="C215" s="90" t="str">
        <f t="shared" si="0"/>
        <v>תעשיה, מלאכה, כימיה ומחצבים</v>
      </c>
      <c r="D215" s="8">
        <f t="shared" si="0"/>
        <v>0</v>
      </c>
      <c r="E215" s="91">
        <f t="shared" si="0"/>
        <v>6</v>
      </c>
      <c r="F215" s="8">
        <f t="shared" ref="F215:S215" si="26">F20</f>
        <v>0</v>
      </c>
      <c r="G215" s="91">
        <f t="shared" si="26"/>
        <v>0</v>
      </c>
      <c r="H215" s="8">
        <f t="shared" si="26"/>
        <v>0</v>
      </c>
      <c r="I215" s="91">
        <f t="shared" si="26"/>
        <v>0</v>
      </c>
      <c r="J215" s="8">
        <f t="shared" si="26"/>
        <v>0</v>
      </c>
      <c r="K215" s="91">
        <f t="shared" si="26"/>
        <v>11</v>
      </c>
      <c r="L215" s="8">
        <f t="shared" si="26"/>
        <v>0</v>
      </c>
      <c r="M215" s="91">
        <f t="shared" si="26"/>
        <v>0</v>
      </c>
      <c r="N215" s="8">
        <f t="shared" si="26"/>
        <v>0</v>
      </c>
      <c r="O215" s="91">
        <f t="shared" si="26"/>
        <v>0</v>
      </c>
      <c r="P215" s="8">
        <f t="shared" si="26"/>
        <v>0</v>
      </c>
      <c r="Q215" s="91">
        <f t="shared" si="26"/>
        <v>0</v>
      </c>
      <c r="R215" s="8">
        <f t="shared" si="26"/>
        <v>0</v>
      </c>
      <c r="S215" s="91">
        <f t="shared" si="26"/>
        <v>0</v>
      </c>
      <c r="T215" s="91"/>
      <c r="U215" s="91">
        <f t="shared" ref="U215" si="27">U20</f>
        <v>0</v>
      </c>
      <c r="AA215" s="8">
        <f t="shared" si="1"/>
        <v>0</v>
      </c>
    </row>
    <row r="216" spans="2:27" ht="4.5" customHeight="1" thickBot="1" x14ac:dyDescent="0.25">
      <c r="B216" s="89">
        <f t="shared" si="0"/>
        <v>0</v>
      </c>
      <c r="C216" s="90">
        <f t="shared" si="0"/>
        <v>0</v>
      </c>
      <c r="D216" s="8">
        <f t="shared" si="0"/>
        <v>0</v>
      </c>
      <c r="E216" s="94">
        <f t="shared" si="0"/>
        <v>0</v>
      </c>
      <c r="F216" s="8">
        <f t="shared" ref="F216:S216" si="28">F21</f>
        <v>0</v>
      </c>
      <c r="G216" s="94">
        <f t="shared" si="28"/>
        <v>0</v>
      </c>
      <c r="H216" s="8">
        <f t="shared" si="28"/>
        <v>0</v>
      </c>
      <c r="I216" s="94">
        <f t="shared" si="28"/>
        <v>0</v>
      </c>
      <c r="J216" s="8">
        <f t="shared" si="28"/>
        <v>0</v>
      </c>
      <c r="K216" s="94">
        <f t="shared" si="28"/>
        <v>0</v>
      </c>
      <c r="L216" s="8">
        <f t="shared" si="28"/>
        <v>0</v>
      </c>
      <c r="M216" s="94">
        <f t="shared" si="28"/>
        <v>0</v>
      </c>
      <c r="N216" s="8">
        <f t="shared" si="28"/>
        <v>0</v>
      </c>
      <c r="O216" s="94">
        <f t="shared" si="28"/>
        <v>0</v>
      </c>
      <c r="P216" s="8">
        <f t="shared" si="28"/>
        <v>0</v>
      </c>
      <c r="Q216" s="94">
        <f t="shared" si="28"/>
        <v>0</v>
      </c>
      <c r="R216" s="8">
        <f t="shared" si="28"/>
        <v>0</v>
      </c>
      <c r="S216" s="94">
        <f t="shared" si="28"/>
        <v>0</v>
      </c>
      <c r="T216" s="94"/>
      <c r="U216" s="94">
        <f t="shared" ref="U216" si="29">U21</f>
        <v>0</v>
      </c>
      <c r="AA216" s="8">
        <f t="shared" si="1"/>
        <v>0</v>
      </c>
    </row>
    <row r="217" spans="2:27" ht="13.5" thickTop="1" x14ac:dyDescent="0.2">
      <c r="B217" s="89">
        <f t="shared" si="0"/>
        <v>0</v>
      </c>
      <c r="C217" s="90" t="str">
        <f t="shared" si="0"/>
        <v>סה"כ</v>
      </c>
      <c r="D217" s="8">
        <f t="shared" si="0"/>
        <v>0</v>
      </c>
      <c r="E217" s="95">
        <f t="shared" si="0"/>
        <v>6</v>
      </c>
      <c r="F217" s="8">
        <f t="shared" ref="F217:S217" si="30">F22</f>
        <v>0</v>
      </c>
      <c r="G217" s="95">
        <f t="shared" si="30"/>
        <v>4</v>
      </c>
      <c r="H217" s="8">
        <f t="shared" si="30"/>
        <v>0</v>
      </c>
      <c r="I217" s="95">
        <f t="shared" si="30"/>
        <v>5</v>
      </c>
      <c r="J217" s="8">
        <f t="shared" si="30"/>
        <v>0</v>
      </c>
      <c r="K217" s="95">
        <f t="shared" si="30"/>
        <v>11</v>
      </c>
      <c r="L217" s="8">
        <f t="shared" si="30"/>
        <v>0</v>
      </c>
      <c r="M217" s="95">
        <f t="shared" si="30"/>
        <v>0</v>
      </c>
      <c r="N217" s="8">
        <f t="shared" si="30"/>
        <v>0</v>
      </c>
      <c r="O217" s="95">
        <f t="shared" si="30"/>
        <v>12</v>
      </c>
      <c r="P217" s="8">
        <f t="shared" si="30"/>
        <v>0</v>
      </c>
      <c r="Q217" s="95">
        <f t="shared" si="30"/>
        <v>13</v>
      </c>
      <c r="R217" s="8">
        <f t="shared" si="30"/>
        <v>0</v>
      </c>
      <c r="S217" s="95">
        <f t="shared" si="30"/>
        <v>0</v>
      </c>
      <c r="T217" s="95"/>
      <c r="U217" s="95">
        <f t="shared" ref="U217" si="31">U22</f>
        <v>0</v>
      </c>
      <c r="AA217" s="8">
        <f t="shared" si="1"/>
        <v>0</v>
      </c>
    </row>
    <row r="218" spans="2:27" x14ac:dyDescent="0.2">
      <c r="B218" s="97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20" spans="2:27" x14ac:dyDescent="0.2">
      <c r="B220" s="100" t="str">
        <f>B26</f>
        <v>הערות:</v>
      </c>
    </row>
    <row r="221" spans="2:27" x14ac:dyDescent="0.2">
      <c r="B221" s="101" t="str">
        <f>B27</f>
        <v>א. יש לציין את הגורם שדחה  (או טרם שלח תגובה). במידה ונדחה ע"י יותר מגורם אחד - יש לציין את כולם (יש לרשום מספר פריטי הרישוי בכל אחת מהעמודות הרלוונטיות, כולל עסקים הנמצאים בהליכי רישוי).</v>
      </c>
    </row>
    <row r="222" spans="2:27" x14ac:dyDescent="0.2">
      <c r="B222" s="101" t="str">
        <f>B28</f>
        <v>ב. מדובר על מס' פריטי רישוי  ולא על מס' עסקים.</v>
      </c>
    </row>
    <row r="223" spans="2:27" x14ac:dyDescent="0.2">
      <c r="M223" s="8" t="s">
        <v>37</v>
      </c>
      <c r="P223" s="98"/>
      <c r="Q223" s="98"/>
      <c r="R223" s="98"/>
      <c r="S223" s="98"/>
      <c r="T223" s="98"/>
      <c r="U223" s="98"/>
    </row>
  </sheetData>
  <sheetProtection algorithmName="SHA-512" hashValue="FYqch/QIZ7NpRq5xHu6R8RPXLTopEEGpsyUSA0+sQRwWuZNSGXBh0PrPhDuA8Oj0oROLVgQlz9mxiMFVeVaTcg==" saltValue="p9u+YWTQvGA/mkzUO/T4gQ==" spinCount="100000" sheet="1" objects="1" scenarios="1"/>
  <mergeCells count="9">
    <mergeCell ref="A2:AA2"/>
    <mergeCell ref="B27:Z27"/>
    <mergeCell ref="F7:Z7"/>
    <mergeCell ref="E202:Z202"/>
    <mergeCell ref="B198:Z198"/>
    <mergeCell ref="B199:Z199"/>
    <mergeCell ref="B3:AA3"/>
    <mergeCell ref="B5:AA5"/>
    <mergeCell ref="B28:K28"/>
  </mergeCells>
  <phoneticPr fontId="2" type="noConversion"/>
  <dataValidations count="1">
    <dataValidation type="whole" operator="greaterThanOrEqual" allowBlank="1" showInputMessage="1" showErrorMessage="1" sqref="E11:Y22" xr:uid="{00000000-0002-0000-0200-000000000000}">
      <formula1>0</formula1>
    </dataValidation>
  </dataValidations>
  <printOptions horizontalCentered="1"/>
  <pageMargins left="0.19685039370078741" right="0.19685039370078741" top="0.51181102362204722" bottom="0.43307086614173229" header="0.51181102362204722" footer="0.43307086614173229"/>
  <pageSetup paperSize="9" orientation="landscape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3">
    <tabColor indexed="62"/>
  </sheetPr>
  <dimension ref="A1:AA223"/>
  <sheetViews>
    <sheetView rightToLeft="1" zoomScaleNormal="100" workbookViewId="0">
      <selection activeCell="D15" sqref="D15"/>
    </sheetView>
  </sheetViews>
  <sheetFormatPr defaultColWidth="9.33203125" defaultRowHeight="12.75" x14ac:dyDescent="0.2"/>
  <cols>
    <col min="1" max="1" width="5.5" customWidth="1"/>
    <col min="2" max="2" width="2.5" customWidth="1"/>
    <col min="3" max="3" width="67.6640625" customWidth="1"/>
    <col min="4" max="4" width="10" customWidth="1"/>
    <col min="5" max="6" width="1.6640625" customWidth="1"/>
    <col min="8" max="9" width="3.6640625" customWidth="1"/>
    <col min="10" max="10" width="8.6640625" customWidth="1"/>
  </cols>
  <sheetData>
    <row r="1" spans="1:27" s="8" customFormat="1" ht="17.25" customHeight="1" thickTop="1" x14ac:dyDescent="0.2">
      <c r="A1" s="5"/>
      <c r="B1" s="6"/>
      <c r="C1" s="6"/>
      <c r="D1" s="6"/>
      <c r="E1" s="6"/>
      <c r="F1" s="6"/>
      <c r="G1" s="6"/>
      <c r="H1" s="6"/>
      <c r="I1" s="6"/>
      <c r="J1" s="7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s="8" customFormat="1" ht="17.25" customHeight="1" x14ac:dyDescent="0.2">
      <c r="A2" s="241" t="str">
        <f>GufMevukar</f>
        <v>מועצה מקומית ירכא</v>
      </c>
      <c r="B2" s="241"/>
      <c r="C2" s="241"/>
      <c r="D2" s="241"/>
      <c r="E2" s="241"/>
      <c r="F2" s="241"/>
      <c r="G2" s="241"/>
      <c r="H2" s="241"/>
      <c r="I2" s="241"/>
      <c r="J2" s="276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s="8" customFormat="1" ht="24" customHeight="1" thickBot="1" x14ac:dyDescent="0.25">
      <c r="A3" s="241" t="s">
        <v>26</v>
      </c>
      <c r="B3" s="241"/>
      <c r="C3" s="241"/>
      <c r="D3" s="241"/>
      <c r="E3" s="241"/>
      <c r="F3" s="241"/>
      <c r="G3" s="241"/>
      <c r="H3" s="241"/>
      <c r="I3" s="241"/>
      <c r="J3" s="276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s="8" customFormat="1" x14ac:dyDescent="0.2">
      <c r="A4" s="142"/>
      <c r="B4" s="217"/>
      <c r="C4" s="217"/>
      <c r="D4" s="275"/>
      <c r="E4" s="275"/>
      <c r="F4" s="275"/>
      <c r="G4" s="275"/>
      <c r="H4" s="217"/>
      <c r="I4" s="217"/>
      <c r="J4" s="143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8" customFormat="1" x14ac:dyDescent="0.2">
      <c r="A5" s="40"/>
      <c r="B5" s="107"/>
      <c r="C5" s="107"/>
      <c r="D5" s="107"/>
      <c r="E5" s="107"/>
      <c r="F5" s="107"/>
      <c r="G5" s="107"/>
      <c r="H5" s="107"/>
      <c r="I5" s="107"/>
      <c r="J5" s="144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8" customFormat="1" x14ac:dyDescent="0.2">
      <c r="A6" s="40"/>
      <c r="B6" s="107"/>
      <c r="C6" s="107"/>
      <c r="D6" s="107"/>
      <c r="E6" s="107"/>
      <c r="F6" s="107"/>
      <c r="G6" s="107"/>
      <c r="H6" s="107"/>
      <c r="I6" s="107"/>
      <c r="J6" s="144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ht="15" x14ac:dyDescent="0.25">
      <c r="A7" s="145"/>
      <c r="B7" s="277" t="s">
        <v>26</v>
      </c>
      <c r="C7" s="278"/>
      <c r="D7" s="278"/>
      <c r="E7" s="278"/>
      <c r="F7" s="278"/>
      <c r="G7" s="279"/>
      <c r="H7" s="146"/>
      <c r="I7" s="146"/>
      <c r="J7" s="147"/>
    </row>
    <row r="8" spans="1:27" ht="8.25" customHeight="1" x14ac:dyDescent="0.2">
      <c r="A8" s="145"/>
      <c r="B8" s="148"/>
      <c r="C8" s="149"/>
      <c r="D8" s="149"/>
      <c r="E8" s="149"/>
      <c r="F8" s="149"/>
      <c r="G8" s="150"/>
      <c r="H8" s="146"/>
      <c r="I8" s="146"/>
      <c r="J8" s="147"/>
    </row>
    <row r="9" spans="1:27" s="158" customFormat="1" ht="17.25" customHeight="1" x14ac:dyDescent="0.2">
      <c r="A9" s="151"/>
      <c r="B9" s="152"/>
      <c r="C9" s="153" t="s">
        <v>27</v>
      </c>
      <c r="D9" s="154">
        <f>Shana</f>
        <v>2025</v>
      </c>
      <c r="E9" s="153"/>
      <c r="F9" s="153"/>
      <c r="G9" s="155"/>
      <c r="H9" s="156"/>
      <c r="I9" s="156"/>
      <c r="J9" s="157"/>
    </row>
    <row r="10" spans="1:27" s="158" customFormat="1" ht="17.25" customHeight="1" x14ac:dyDescent="0.2">
      <c r="A10" s="151"/>
      <c r="B10" s="159"/>
      <c r="C10" s="160"/>
      <c r="D10" s="160"/>
      <c r="E10" s="160"/>
      <c r="F10" s="160"/>
      <c r="G10" s="161"/>
      <c r="H10" s="156"/>
      <c r="I10" s="156"/>
      <c r="J10" s="157"/>
    </row>
    <row r="11" spans="1:27" s="158" customFormat="1" ht="17.25" customHeight="1" x14ac:dyDescent="0.2">
      <c r="A11" s="151"/>
      <c r="B11" s="162"/>
      <c r="C11" s="163" t="s">
        <v>59</v>
      </c>
      <c r="D11" s="102">
        <v>0</v>
      </c>
      <c r="E11" s="164"/>
      <c r="F11" s="164"/>
      <c r="G11" s="165"/>
      <c r="H11" s="156"/>
      <c r="I11" s="156"/>
      <c r="J11" s="157"/>
    </row>
    <row r="12" spans="1:27" s="158" customFormat="1" ht="17.25" customHeight="1" x14ac:dyDescent="0.2">
      <c r="A12" s="151"/>
      <c r="B12" s="162"/>
      <c r="C12" s="166" t="s">
        <v>60</v>
      </c>
      <c r="D12" s="102">
        <v>1</v>
      </c>
      <c r="E12" s="164"/>
      <c r="F12" s="164"/>
      <c r="G12" s="165"/>
      <c r="H12" s="156"/>
      <c r="I12" s="156"/>
      <c r="J12" s="157"/>
    </row>
    <row r="13" spans="1:27" s="158" customFormat="1" ht="17.25" customHeight="1" x14ac:dyDescent="0.2">
      <c r="A13" s="151"/>
      <c r="B13" s="162"/>
      <c r="C13" s="167" t="s">
        <v>28</v>
      </c>
      <c r="D13" s="102">
        <v>0</v>
      </c>
      <c r="E13" s="164"/>
      <c r="F13" s="164"/>
      <c r="G13" s="165"/>
      <c r="H13" s="156"/>
      <c r="I13" s="156"/>
      <c r="J13" s="157"/>
    </row>
    <row r="14" spans="1:27" s="158" customFormat="1" ht="17.25" customHeight="1" thickBot="1" x14ac:dyDescent="0.25">
      <c r="A14" s="151"/>
      <c r="B14" s="162"/>
      <c r="C14" s="167" t="s">
        <v>53</v>
      </c>
      <c r="D14" s="221">
        <v>340</v>
      </c>
      <c r="E14" s="164"/>
      <c r="F14" s="164"/>
      <c r="G14" s="165"/>
      <c r="H14" s="156"/>
      <c r="I14" s="156"/>
      <c r="J14" s="157"/>
    </row>
    <row r="15" spans="1:27" s="158" customFormat="1" ht="17.25" customHeight="1" thickBot="1" x14ac:dyDescent="0.25">
      <c r="A15" s="151"/>
      <c r="B15" s="162"/>
      <c r="C15" s="167" t="s">
        <v>68</v>
      </c>
      <c r="D15" s="226">
        <f>IFERROR(D14/'ריכוז נתונים'!D22,0)</f>
        <v>1.0334346504559271</v>
      </c>
      <c r="E15" s="164"/>
      <c r="F15" s="164"/>
      <c r="G15" s="165"/>
      <c r="H15" s="156"/>
      <c r="I15" s="156"/>
      <c r="J15" s="157"/>
    </row>
    <row r="16" spans="1:27" ht="15.75" x14ac:dyDescent="0.2">
      <c r="A16" s="145"/>
      <c r="B16" s="168"/>
      <c r="C16" s="169"/>
      <c r="D16" s="170"/>
      <c r="E16" s="170"/>
      <c r="F16" s="170"/>
      <c r="G16" s="171"/>
      <c r="H16" s="172"/>
      <c r="I16" s="172"/>
      <c r="J16" s="147"/>
    </row>
    <row r="17" spans="1:10" ht="21" customHeight="1" x14ac:dyDescent="0.2">
      <c r="A17" s="145"/>
      <c r="B17" s="146"/>
      <c r="C17" s="173"/>
      <c r="D17" s="174"/>
      <c r="E17" s="175"/>
      <c r="F17" s="175"/>
      <c r="G17" s="175"/>
      <c r="H17" s="172"/>
      <c r="I17" s="172"/>
      <c r="J17" s="147"/>
    </row>
    <row r="18" spans="1:10" ht="18.75" customHeight="1" x14ac:dyDescent="0.2">
      <c r="A18" s="286" t="s">
        <v>38</v>
      </c>
      <c r="B18" s="287"/>
      <c r="C18" s="287"/>
      <c r="D18" s="174"/>
      <c r="E18" s="172"/>
      <c r="F18" s="172"/>
      <c r="G18" s="172"/>
      <c r="H18" s="172"/>
      <c r="I18" s="172"/>
      <c r="J18" s="147"/>
    </row>
    <row r="19" spans="1:10" ht="18.75" customHeight="1" x14ac:dyDescent="0.2">
      <c r="A19" s="280" t="s">
        <v>82</v>
      </c>
      <c r="B19" s="281"/>
      <c r="C19" s="281"/>
      <c r="D19" s="281"/>
      <c r="E19" s="281"/>
      <c r="F19" s="281"/>
      <c r="G19" s="281"/>
      <c r="H19" s="281"/>
      <c r="I19" s="281"/>
      <c r="J19" s="282"/>
    </row>
    <row r="20" spans="1:10" ht="18.75" customHeight="1" x14ac:dyDescent="0.2">
      <c r="A20" s="280" t="s">
        <v>83</v>
      </c>
      <c r="B20" s="281"/>
      <c r="C20" s="281"/>
      <c r="D20" s="281"/>
      <c r="E20" s="281"/>
      <c r="F20" s="281"/>
      <c r="G20" s="281"/>
      <c r="H20" s="281"/>
      <c r="I20" s="281"/>
      <c r="J20" s="282"/>
    </row>
    <row r="21" spans="1:10" ht="18.75" customHeight="1" thickBot="1" x14ac:dyDescent="0.25">
      <c r="A21" s="283" t="s">
        <v>58</v>
      </c>
      <c r="B21" s="284"/>
      <c r="C21" s="284"/>
      <c r="D21" s="284"/>
      <c r="E21" s="284"/>
      <c r="F21" s="284"/>
      <c r="G21" s="284"/>
      <c r="H21" s="284"/>
      <c r="I21" s="284"/>
      <c r="J21" s="285"/>
    </row>
    <row r="201" spans="1:6" ht="24" customHeight="1" x14ac:dyDescent="0.25">
      <c r="A201" s="272" t="str">
        <f>A2</f>
        <v>מועצה מקומית ירכא</v>
      </c>
      <c r="B201" s="272"/>
      <c r="C201" s="272"/>
      <c r="D201" s="272"/>
      <c r="E201" s="272"/>
      <c r="F201" s="272"/>
    </row>
    <row r="202" spans="1:6" ht="24" customHeight="1" x14ac:dyDescent="0.25">
      <c r="A202" s="272" t="str">
        <f>A3</f>
        <v>אכיפת רישוי עסקים</v>
      </c>
      <c r="B202" s="272"/>
      <c r="C202" s="272"/>
      <c r="D202" s="272"/>
      <c r="E202" s="272"/>
      <c r="F202" s="272"/>
    </row>
    <row r="203" spans="1:6" x14ac:dyDescent="0.2">
      <c r="A203" s="176"/>
      <c r="B203" s="176"/>
      <c r="C203" s="176"/>
      <c r="D203" s="176"/>
      <c r="E203" s="176"/>
      <c r="F203" s="176"/>
    </row>
    <row r="204" spans="1:6" x14ac:dyDescent="0.2">
      <c r="A204" s="176"/>
      <c r="B204" s="176"/>
      <c r="C204" s="176"/>
      <c r="D204" s="176"/>
      <c r="E204" s="176"/>
      <c r="F204" s="176"/>
    </row>
    <row r="205" spans="1:6" x14ac:dyDescent="0.2">
      <c r="A205" s="176"/>
      <c r="B205" s="176"/>
      <c r="C205" s="176"/>
      <c r="D205" s="176"/>
      <c r="E205" s="176"/>
      <c r="F205" s="176"/>
    </row>
    <row r="206" spans="1:6" ht="15" x14ac:dyDescent="0.25">
      <c r="A206" s="176"/>
      <c r="B206" s="273" t="str">
        <f>B7</f>
        <v>אכיפת רישוי עסקים</v>
      </c>
      <c r="C206" s="274"/>
      <c r="D206" s="274"/>
      <c r="E206" s="274"/>
      <c r="F206" s="274"/>
    </row>
    <row r="207" spans="1:6" x14ac:dyDescent="0.2">
      <c r="A207" s="176"/>
      <c r="B207" s="177"/>
      <c r="C207" s="176"/>
      <c r="D207" s="176"/>
      <c r="E207" s="176"/>
      <c r="F207" s="176"/>
    </row>
    <row r="208" spans="1:6" x14ac:dyDescent="0.2">
      <c r="A208" s="176"/>
      <c r="B208" s="177"/>
      <c r="C208" s="178" t="str">
        <f>C9</f>
        <v>צעדי אכיפה</v>
      </c>
      <c r="D208" s="179">
        <f>D9</f>
        <v>2025</v>
      </c>
      <c r="E208" s="176"/>
      <c r="F208" s="176"/>
    </row>
    <row r="209" spans="1:6" x14ac:dyDescent="0.2">
      <c r="A209" s="176"/>
      <c r="B209" s="177"/>
      <c r="C209" s="176"/>
      <c r="D209" s="176">
        <f>D10</f>
        <v>0</v>
      </c>
      <c r="E209" s="176"/>
      <c r="F209" s="176"/>
    </row>
    <row r="210" spans="1:6" x14ac:dyDescent="0.2">
      <c r="A210" s="176"/>
      <c r="B210" s="177"/>
      <c r="C210" s="176" t="str">
        <f>C11</f>
        <v>מספר שימועים בהקשר לביטול רישיון</v>
      </c>
      <c r="D210" s="176">
        <f>D11</f>
        <v>0</v>
      </c>
      <c r="E210" s="176"/>
      <c r="F210" s="176"/>
    </row>
    <row r="211" spans="1:6" x14ac:dyDescent="0.2">
      <c r="A211" s="176"/>
      <c r="B211" s="177"/>
      <c r="C211" s="176" t="str">
        <f>C13</f>
        <v>מספר עסקים שנסגרו בעקבות צו סגירה של ראש הרשות המקומית</v>
      </c>
      <c r="D211" s="176">
        <f>D13</f>
        <v>0</v>
      </c>
      <c r="E211" s="176"/>
      <c r="F211" s="176"/>
    </row>
    <row r="212" spans="1:6" x14ac:dyDescent="0.2">
      <c r="A212" s="176"/>
      <c r="B212" s="177"/>
      <c r="C212" s="176" t="str">
        <f>C14</f>
        <v>*מספר ביקורות רישוי עסקים שנעשו במהלך שנת הדו"ח הנוכחית</v>
      </c>
      <c r="D212" s="176">
        <f>D14</f>
        <v>340</v>
      </c>
      <c r="E212" s="176"/>
      <c r="F212" s="176"/>
    </row>
    <row r="213" spans="1:6" x14ac:dyDescent="0.2">
      <c r="A213" s="176"/>
      <c r="B213" s="177"/>
      <c r="C213" s="176" t="e">
        <f>#REF!</f>
        <v>#REF!</v>
      </c>
      <c r="D213" s="176" t="e">
        <f>#REF!</f>
        <v>#REF!</v>
      </c>
      <c r="E213" s="176"/>
      <c r="F213" s="176"/>
    </row>
    <row r="214" spans="1:6" x14ac:dyDescent="0.2">
      <c r="A214" s="176"/>
      <c r="B214" s="177"/>
      <c r="C214" s="176" t="e">
        <f>#REF!</f>
        <v>#REF!</v>
      </c>
      <c r="D214" s="176" t="e">
        <f>#REF!</f>
        <v>#REF!</v>
      </c>
      <c r="E214" s="176"/>
      <c r="F214" s="176"/>
    </row>
    <row r="215" spans="1:6" x14ac:dyDescent="0.2">
      <c r="A215" s="176"/>
      <c r="B215" s="180"/>
      <c r="C215" s="181"/>
      <c r="D215" s="181"/>
      <c r="E215" s="181"/>
      <c r="F215" s="181"/>
    </row>
    <row r="216" spans="1:6" x14ac:dyDescent="0.2">
      <c r="A216" s="176"/>
      <c r="B216" s="176"/>
      <c r="C216" s="176"/>
      <c r="D216" s="176"/>
      <c r="E216" s="176"/>
      <c r="F216" s="176"/>
    </row>
    <row r="217" spans="1:6" x14ac:dyDescent="0.2">
      <c r="A217" s="176"/>
      <c r="B217" s="176"/>
      <c r="C217" s="176">
        <f>C17</f>
        <v>0</v>
      </c>
      <c r="D217" s="176"/>
      <c r="E217" s="176"/>
      <c r="F217" s="176"/>
    </row>
    <row r="218" spans="1:6" x14ac:dyDescent="0.2">
      <c r="A218" s="176"/>
      <c r="B218" s="176"/>
      <c r="C218" s="176" t="str">
        <f>A18</f>
        <v>הערות:</v>
      </c>
      <c r="D218" s="176"/>
      <c r="E218" s="176"/>
      <c r="F218" s="176"/>
    </row>
    <row r="223" spans="1:6" x14ac:dyDescent="0.2">
      <c r="C223" s="182" t="s">
        <v>39</v>
      </c>
      <c r="D223" s="181"/>
      <c r="E223" s="181"/>
      <c r="F223" s="176"/>
    </row>
  </sheetData>
  <sheetProtection algorithmName="SHA-512" hashValue="rmHgd5M3riEc+bZi4WL996Qy+nAj4DKV19g9jMdCqEfs0C0FLbDgss0QsZ+3A3lh6r/vd4HLUjd7VDgrONpBVQ==" saltValue="LPZmMtJg+X7cUmKXiGZdOQ==" spinCount="100000" sheet="1" objects="1" scenarios="1"/>
  <mergeCells count="11">
    <mergeCell ref="A202:F202"/>
    <mergeCell ref="B206:F206"/>
    <mergeCell ref="D4:G4"/>
    <mergeCell ref="A3:J3"/>
    <mergeCell ref="A2:J2"/>
    <mergeCell ref="B7:G7"/>
    <mergeCell ref="A201:F201"/>
    <mergeCell ref="A19:J19"/>
    <mergeCell ref="A20:J20"/>
    <mergeCell ref="A21:J21"/>
    <mergeCell ref="A18:C18"/>
  </mergeCells>
  <phoneticPr fontId="2" type="noConversion"/>
  <dataValidations count="2">
    <dataValidation type="whole" operator="greaterThanOrEqual" allowBlank="1" showInputMessage="1" showErrorMessage="1" sqref="D11:D14" xr:uid="{00000000-0002-0000-0300-000000000000}">
      <formula1>0</formula1>
    </dataValidation>
    <dataValidation operator="greaterThanOrEqual" allowBlank="1" showInputMessage="1" showErrorMessage="1" sqref="D15" xr:uid="{00000000-0002-0000-0300-000001000000}"/>
  </dataValidations>
  <printOptions horizontalCentered="1"/>
  <pageMargins left="0.15748031496062992" right="0.27559055118110237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4">
    <tabColor theme="7"/>
  </sheetPr>
  <dimension ref="A1:AN222"/>
  <sheetViews>
    <sheetView rightToLeft="1" topLeftCell="B7" workbookViewId="0">
      <selection activeCell="U22" sqref="U22"/>
    </sheetView>
  </sheetViews>
  <sheetFormatPr defaultColWidth="9.33203125" defaultRowHeight="12.75" x14ac:dyDescent="0.2"/>
  <cols>
    <col min="1" max="1" width="4.5" style="8" customWidth="1"/>
    <col min="2" max="2" width="11.83203125" style="8" customWidth="1"/>
    <col min="3" max="3" width="32.83203125" style="8" customWidth="1"/>
    <col min="4" max="4" width="1.83203125" style="8" customWidth="1"/>
    <col min="5" max="5" width="20.33203125" style="8" customWidth="1"/>
    <col min="6" max="6" width="1.1640625" style="8" customWidth="1"/>
    <col min="7" max="7" width="0.6640625" style="8" hidden="1" customWidth="1"/>
    <col min="8" max="8" width="17.83203125" style="8" customWidth="1"/>
    <col min="9" max="9" width="1.83203125" style="8" customWidth="1"/>
    <col min="10" max="10" width="0.33203125" style="8" hidden="1" customWidth="1"/>
    <col min="11" max="11" width="21.1640625" style="8" customWidth="1"/>
    <col min="12" max="12" width="2.1640625" style="8" customWidth="1"/>
    <col min="13" max="13" width="22.1640625" style="8" customWidth="1"/>
    <col min="14" max="14" width="1.83203125" style="8" customWidth="1"/>
    <col min="15" max="15" width="21.1640625" style="8" customWidth="1"/>
    <col min="16" max="16" width="1.83203125" style="8" customWidth="1"/>
    <col min="17" max="17" width="13.33203125" style="8" customWidth="1"/>
    <col min="18" max="18" width="1.83203125" style="8" customWidth="1"/>
    <col min="19" max="19" width="13.33203125" style="8" customWidth="1"/>
    <col min="20" max="20" width="1.1640625" style="8" customWidth="1"/>
    <col min="21" max="21" width="13.33203125" style="8" customWidth="1"/>
    <col min="22" max="23" width="1.1640625" style="8" customWidth="1"/>
    <col min="24" max="24" width="20.83203125" style="8" bestFit="1" customWidth="1"/>
    <col min="25" max="25" width="1.1640625" style="8" customWidth="1"/>
    <col min="26" max="26" width="19.5" style="8" customWidth="1"/>
    <col min="27" max="27" width="2" style="8" customWidth="1"/>
    <col min="28" max="28" width="7.5" style="8" customWidth="1"/>
    <col min="29" max="16384" width="9.33203125" style="8"/>
  </cols>
  <sheetData>
    <row r="1" spans="1:40" ht="17.25" customHeight="1" x14ac:dyDescent="0.2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183"/>
      <c r="AB1" s="203"/>
    </row>
    <row r="2" spans="1:40" ht="17.25" customHeight="1" x14ac:dyDescent="0.2">
      <c r="A2" s="184"/>
      <c r="B2" s="206" t="s">
        <v>40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185"/>
      <c r="AB2" s="204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</row>
    <row r="3" spans="1:40" ht="27" customHeight="1" x14ac:dyDescent="0.2">
      <c r="A3" s="184"/>
      <c r="B3" s="206" t="s">
        <v>45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187"/>
      <c r="AB3" s="204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</row>
    <row r="4" spans="1:40" ht="14.25" x14ac:dyDescent="0.2">
      <c r="A4" s="40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55"/>
      <c r="AB4" s="204"/>
    </row>
    <row r="5" spans="1:40" ht="28.5" customHeight="1" x14ac:dyDescent="0.35">
      <c r="A5" s="288" t="s">
        <v>65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55"/>
      <c r="AB5" s="204"/>
    </row>
    <row r="6" spans="1:40" ht="14.25" x14ac:dyDescent="0.2">
      <c r="A6" s="40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55"/>
      <c r="AB6" s="204"/>
    </row>
    <row r="7" spans="1:40" s="210" customFormat="1" ht="32.25" customHeight="1" x14ac:dyDescent="0.2">
      <c r="A7" s="209"/>
      <c r="B7" s="290" t="str">
        <f>"נתוני שנת" &amp; " " &amp; Shana</f>
        <v>נתוני שנת 2025</v>
      </c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0"/>
      <c r="X7" s="290"/>
      <c r="Y7" s="290"/>
      <c r="Z7" s="290"/>
      <c r="AA7" s="208"/>
      <c r="AB7" s="204"/>
    </row>
    <row r="8" spans="1:40" ht="14.25" x14ac:dyDescent="0.2">
      <c r="A8" s="40"/>
      <c r="B8" s="10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5"/>
      <c r="AB8" s="204"/>
    </row>
    <row r="9" spans="1:40" ht="68.45" customHeight="1" x14ac:dyDescent="0.2">
      <c r="A9" s="40"/>
      <c r="B9" s="189"/>
      <c r="C9" s="113" t="s">
        <v>0</v>
      </c>
      <c r="D9" s="113"/>
      <c r="E9" s="235" t="s">
        <v>84</v>
      </c>
      <c r="F9" s="235"/>
      <c r="G9" s="235"/>
      <c r="H9" s="235" t="s">
        <v>77</v>
      </c>
      <c r="I9" s="235"/>
      <c r="J9" s="235"/>
      <c r="K9" s="235" t="s">
        <v>239</v>
      </c>
      <c r="L9" s="235"/>
      <c r="M9" s="235" t="s">
        <v>78</v>
      </c>
      <c r="N9" s="113"/>
      <c r="O9" s="113" t="s">
        <v>70</v>
      </c>
      <c r="P9" s="113" t="s">
        <v>51</v>
      </c>
      <c r="Q9" s="113" t="s">
        <v>71</v>
      </c>
      <c r="R9" s="113" t="s">
        <v>51</v>
      </c>
      <c r="S9" s="113" t="s">
        <v>72</v>
      </c>
      <c r="T9" s="190"/>
      <c r="U9" s="113" t="s">
        <v>73</v>
      </c>
      <c r="V9" s="190"/>
      <c r="W9" s="190"/>
      <c r="X9" s="113" t="s">
        <v>69</v>
      </c>
      <c r="Y9" s="190"/>
      <c r="Z9" s="113" t="s">
        <v>74</v>
      </c>
      <c r="AA9" s="55"/>
      <c r="AB9" s="204"/>
    </row>
    <row r="10" spans="1:40" ht="14.25" x14ac:dyDescent="0.2">
      <c r="A10" s="40"/>
      <c r="B10" s="51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5"/>
      <c r="AB10" s="204"/>
    </row>
    <row r="11" spans="1:40" ht="17.45" customHeight="1" x14ac:dyDescent="0.2">
      <c r="A11" s="40"/>
      <c r="B11" s="57" t="s">
        <v>1</v>
      </c>
      <c r="C11" s="58" t="s">
        <v>19</v>
      </c>
      <c r="D11" s="55"/>
      <c r="E11" s="198">
        <v>0</v>
      </c>
      <c r="F11" s="4"/>
      <c r="G11" s="3"/>
      <c r="H11" s="198">
        <v>0</v>
      </c>
      <c r="I11" s="4"/>
      <c r="J11" s="4"/>
      <c r="K11" s="237">
        <f t="shared" ref="K11:K19" si="0">O11+Q11+S11</f>
        <v>0</v>
      </c>
      <c r="L11" s="4"/>
      <c r="M11" s="238">
        <f>IF(E11=0,0,K11/E11)</f>
        <v>0</v>
      </c>
      <c r="N11" s="4"/>
      <c r="O11" s="240">
        <v>0</v>
      </c>
      <c r="P11" s="58"/>
      <c r="Q11" s="198">
        <v>0</v>
      </c>
      <c r="R11" s="58"/>
      <c r="S11" s="198">
        <v>0</v>
      </c>
      <c r="T11" s="4"/>
      <c r="U11" s="198">
        <v>0</v>
      </c>
      <c r="V11" s="4"/>
      <c r="W11" s="4"/>
      <c r="X11" s="237">
        <f>O11+Q11+S11+U11</f>
        <v>0</v>
      </c>
      <c r="Y11" s="4"/>
      <c r="Z11" s="198">
        <v>0</v>
      </c>
      <c r="AA11" s="55"/>
      <c r="AB11" s="204"/>
    </row>
    <row r="12" spans="1:40" ht="17.45" customHeight="1" x14ac:dyDescent="0.2">
      <c r="A12" s="40"/>
      <c r="B12" s="57" t="s">
        <v>2</v>
      </c>
      <c r="C12" s="58" t="s">
        <v>11</v>
      </c>
      <c r="D12" s="55"/>
      <c r="E12" s="198">
        <v>0</v>
      </c>
      <c r="F12" s="4"/>
      <c r="G12" s="3"/>
      <c r="H12" s="198">
        <v>0</v>
      </c>
      <c r="I12" s="4"/>
      <c r="J12" s="4"/>
      <c r="K12" s="237">
        <f t="shared" si="0"/>
        <v>0</v>
      </c>
      <c r="L12" s="4"/>
      <c r="M12" s="238">
        <f t="shared" ref="M12:M22" si="1">IF(E12=0,0,K12/E12)</f>
        <v>0</v>
      </c>
      <c r="N12" s="4"/>
      <c r="O12" s="240">
        <v>0</v>
      </c>
      <c r="P12" s="58"/>
      <c r="Q12" s="198">
        <v>0</v>
      </c>
      <c r="R12" s="58"/>
      <c r="S12" s="198">
        <v>0</v>
      </c>
      <c r="T12" s="4"/>
      <c r="U12" s="198">
        <v>0</v>
      </c>
      <c r="V12" s="4"/>
      <c r="W12" s="4"/>
      <c r="X12" s="237">
        <f t="shared" ref="X12:X20" si="2">O12+Q12+S12+U12</f>
        <v>0</v>
      </c>
      <c r="Y12" s="4"/>
      <c r="Z12" s="198">
        <v>0</v>
      </c>
      <c r="AA12" s="55"/>
      <c r="AB12" s="204"/>
    </row>
    <row r="13" spans="1:40" ht="17.45" customHeight="1" x14ac:dyDescent="0.2">
      <c r="A13" s="40"/>
      <c r="B13" s="57" t="s">
        <v>3</v>
      </c>
      <c r="C13" s="58" t="s">
        <v>12</v>
      </c>
      <c r="D13" s="55"/>
      <c r="E13" s="198">
        <v>0</v>
      </c>
      <c r="F13" s="4"/>
      <c r="G13" s="3"/>
      <c r="H13" s="198">
        <v>0</v>
      </c>
      <c r="I13" s="4"/>
      <c r="J13" s="4"/>
      <c r="K13" s="237">
        <f t="shared" si="0"/>
        <v>0</v>
      </c>
      <c r="L13" s="4"/>
      <c r="M13" s="238">
        <f t="shared" si="1"/>
        <v>0</v>
      </c>
      <c r="N13" s="4"/>
      <c r="O13" s="240">
        <v>0</v>
      </c>
      <c r="P13" s="58"/>
      <c r="Q13" s="198">
        <v>0</v>
      </c>
      <c r="R13" s="58"/>
      <c r="S13" s="198">
        <v>0</v>
      </c>
      <c r="T13" s="4"/>
      <c r="U13" s="198">
        <v>0</v>
      </c>
      <c r="V13" s="4"/>
      <c r="W13" s="4"/>
      <c r="X13" s="237">
        <f t="shared" si="2"/>
        <v>0</v>
      </c>
      <c r="Y13" s="4"/>
      <c r="Z13" s="198">
        <v>0</v>
      </c>
      <c r="AA13" s="55"/>
      <c r="AB13" s="204"/>
    </row>
    <row r="14" spans="1:40" ht="17.45" customHeight="1" x14ac:dyDescent="0.2">
      <c r="A14" s="40"/>
      <c r="B14" s="57" t="s">
        <v>4</v>
      </c>
      <c r="C14" s="58" t="s">
        <v>13</v>
      </c>
      <c r="D14" s="55"/>
      <c r="E14" s="198">
        <v>0</v>
      </c>
      <c r="F14" s="4"/>
      <c r="G14" s="3"/>
      <c r="H14" s="198">
        <v>0</v>
      </c>
      <c r="I14" s="4"/>
      <c r="J14" s="4"/>
      <c r="K14" s="237">
        <f t="shared" si="0"/>
        <v>0</v>
      </c>
      <c r="L14" s="4"/>
      <c r="M14" s="238">
        <f t="shared" si="1"/>
        <v>0</v>
      </c>
      <c r="N14" s="4"/>
      <c r="O14" s="240">
        <v>0</v>
      </c>
      <c r="P14" s="58"/>
      <c r="Q14" s="198">
        <v>0</v>
      </c>
      <c r="R14" s="58"/>
      <c r="S14" s="198">
        <v>0</v>
      </c>
      <c r="T14" s="4"/>
      <c r="U14" s="198">
        <v>6</v>
      </c>
      <c r="V14" s="4"/>
      <c r="W14" s="4"/>
      <c r="X14" s="237">
        <f t="shared" si="2"/>
        <v>6</v>
      </c>
      <c r="Y14" s="4"/>
      <c r="Z14" s="198">
        <v>0</v>
      </c>
      <c r="AA14" s="55"/>
      <c r="AB14" s="204"/>
    </row>
    <row r="15" spans="1:40" ht="17.45" customHeight="1" x14ac:dyDescent="0.2">
      <c r="A15" s="40"/>
      <c r="B15" s="57" t="s">
        <v>5</v>
      </c>
      <c r="C15" s="58" t="s">
        <v>14</v>
      </c>
      <c r="D15" s="55"/>
      <c r="E15" s="198">
        <v>0</v>
      </c>
      <c r="F15" s="4"/>
      <c r="G15" s="3"/>
      <c r="H15" s="198">
        <v>0</v>
      </c>
      <c r="I15" s="4"/>
      <c r="J15" s="4"/>
      <c r="K15" s="237">
        <f t="shared" si="0"/>
        <v>0</v>
      </c>
      <c r="L15" s="4"/>
      <c r="M15" s="238">
        <f t="shared" si="1"/>
        <v>0</v>
      </c>
      <c r="N15" s="4"/>
      <c r="O15" s="240">
        <v>0</v>
      </c>
      <c r="P15" s="58"/>
      <c r="Q15" s="198">
        <v>0</v>
      </c>
      <c r="R15" s="58"/>
      <c r="S15" s="198">
        <v>0</v>
      </c>
      <c r="T15" s="4"/>
      <c r="U15" s="198">
        <v>0</v>
      </c>
      <c r="V15" s="4"/>
      <c r="W15" s="4"/>
      <c r="X15" s="237">
        <f t="shared" si="2"/>
        <v>0</v>
      </c>
      <c r="Y15" s="4"/>
      <c r="Z15" s="198">
        <v>0</v>
      </c>
      <c r="AA15" s="55"/>
      <c r="AB15" s="204"/>
    </row>
    <row r="16" spans="1:40" ht="17.45" customHeight="1" x14ac:dyDescent="0.2">
      <c r="A16" s="40"/>
      <c r="B16" s="57" t="s">
        <v>6</v>
      </c>
      <c r="C16" s="58" t="s">
        <v>15</v>
      </c>
      <c r="D16" s="55"/>
      <c r="E16" s="198">
        <v>0</v>
      </c>
      <c r="F16" s="4"/>
      <c r="G16" s="3"/>
      <c r="H16" s="198">
        <v>0</v>
      </c>
      <c r="I16" s="4"/>
      <c r="J16" s="4"/>
      <c r="K16" s="237">
        <f t="shared" si="0"/>
        <v>0</v>
      </c>
      <c r="L16" s="4"/>
      <c r="M16" s="238">
        <f t="shared" si="1"/>
        <v>0</v>
      </c>
      <c r="N16" s="4"/>
      <c r="O16" s="240">
        <v>0</v>
      </c>
      <c r="P16" s="58"/>
      <c r="Q16" s="198">
        <v>0</v>
      </c>
      <c r="R16" s="58"/>
      <c r="S16" s="198">
        <v>0</v>
      </c>
      <c r="T16" s="4"/>
      <c r="U16" s="198">
        <v>5</v>
      </c>
      <c r="V16" s="4"/>
      <c r="W16" s="4"/>
      <c r="X16" s="237">
        <f t="shared" si="2"/>
        <v>5</v>
      </c>
      <c r="Y16" s="4"/>
      <c r="Z16" s="198">
        <v>0</v>
      </c>
      <c r="AA16" s="55"/>
      <c r="AB16" s="204"/>
    </row>
    <row r="17" spans="1:28" ht="17.45" customHeight="1" x14ac:dyDescent="0.2">
      <c r="A17" s="40"/>
      <c r="B17" s="57" t="s">
        <v>7</v>
      </c>
      <c r="C17" s="58" t="s">
        <v>16</v>
      </c>
      <c r="D17" s="55"/>
      <c r="E17" s="198">
        <v>0</v>
      </c>
      <c r="F17" s="4"/>
      <c r="G17" s="3"/>
      <c r="H17" s="198">
        <v>0</v>
      </c>
      <c r="I17" s="4"/>
      <c r="J17" s="4"/>
      <c r="K17" s="237">
        <f t="shared" si="0"/>
        <v>0</v>
      </c>
      <c r="L17" s="4"/>
      <c r="M17" s="238">
        <f t="shared" si="1"/>
        <v>0</v>
      </c>
      <c r="N17" s="4"/>
      <c r="O17" s="240">
        <v>0</v>
      </c>
      <c r="P17" s="58"/>
      <c r="Q17" s="198">
        <v>0</v>
      </c>
      <c r="R17" s="58"/>
      <c r="S17" s="198">
        <v>0</v>
      </c>
      <c r="T17" s="4"/>
      <c r="U17" s="198">
        <v>0</v>
      </c>
      <c r="V17" s="4"/>
      <c r="W17" s="4"/>
      <c r="X17" s="237">
        <f t="shared" si="2"/>
        <v>0</v>
      </c>
      <c r="Y17" s="4"/>
      <c r="Z17" s="198">
        <v>0</v>
      </c>
      <c r="AA17" s="55"/>
      <c r="AB17" s="204"/>
    </row>
    <row r="18" spans="1:28" ht="17.45" customHeight="1" x14ac:dyDescent="0.2">
      <c r="A18" s="40"/>
      <c r="B18" s="57" t="s">
        <v>8</v>
      </c>
      <c r="C18" s="58" t="s">
        <v>17</v>
      </c>
      <c r="D18" s="55"/>
      <c r="E18" s="198">
        <v>0</v>
      </c>
      <c r="F18" s="4"/>
      <c r="G18" s="3"/>
      <c r="H18" s="198">
        <v>0</v>
      </c>
      <c r="I18" s="4"/>
      <c r="J18" s="4"/>
      <c r="K18" s="237">
        <f t="shared" si="0"/>
        <v>0</v>
      </c>
      <c r="L18" s="4"/>
      <c r="M18" s="238">
        <f t="shared" si="1"/>
        <v>0</v>
      </c>
      <c r="N18" s="4"/>
      <c r="O18" s="240">
        <v>0</v>
      </c>
      <c r="P18" s="58"/>
      <c r="Q18" s="198">
        <v>0</v>
      </c>
      <c r="R18" s="58"/>
      <c r="S18" s="198">
        <v>0</v>
      </c>
      <c r="T18" s="4"/>
      <c r="U18" s="198">
        <v>0</v>
      </c>
      <c r="V18" s="4"/>
      <c r="W18" s="4"/>
      <c r="X18" s="237">
        <f t="shared" si="2"/>
        <v>0</v>
      </c>
      <c r="Y18" s="4"/>
      <c r="Z18" s="198">
        <v>0</v>
      </c>
      <c r="AA18" s="55"/>
      <c r="AB18" s="204"/>
    </row>
    <row r="19" spans="1:28" ht="17.45" customHeight="1" x14ac:dyDescent="0.2">
      <c r="A19" s="40"/>
      <c r="B19" s="57" t="s">
        <v>9</v>
      </c>
      <c r="C19" s="58" t="s">
        <v>18</v>
      </c>
      <c r="D19" s="55"/>
      <c r="E19" s="198">
        <v>0</v>
      </c>
      <c r="F19" s="4"/>
      <c r="G19" s="3"/>
      <c r="H19" s="198">
        <v>0</v>
      </c>
      <c r="I19" s="4"/>
      <c r="J19" s="4"/>
      <c r="K19" s="237">
        <f t="shared" si="0"/>
        <v>0</v>
      </c>
      <c r="L19" s="4"/>
      <c r="M19" s="238">
        <f t="shared" si="1"/>
        <v>0</v>
      </c>
      <c r="N19" s="4"/>
      <c r="O19" s="240">
        <v>0</v>
      </c>
      <c r="P19" s="58"/>
      <c r="Q19" s="198">
        <v>0</v>
      </c>
      <c r="R19" s="58"/>
      <c r="S19" s="198">
        <v>0</v>
      </c>
      <c r="T19" s="4"/>
      <c r="U19" s="198">
        <v>0</v>
      </c>
      <c r="V19" s="4"/>
      <c r="W19" s="4"/>
      <c r="X19" s="237">
        <f t="shared" si="2"/>
        <v>0</v>
      </c>
      <c r="Y19" s="4"/>
      <c r="Z19" s="198">
        <v>0</v>
      </c>
      <c r="AA19" s="55"/>
      <c r="AB19" s="204"/>
    </row>
    <row r="20" spans="1:28" ht="17.45" customHeight="1" x14ac:dyDescent="0.2">
      <c r="A20" s="40"/>
      <c r="B20" s="57" t="s">
        <v>10</v>
      </c>
      <c r="C20" s="58" t="s">
        <v>36</v>
      </c>
      <c r="D20" s="55"/>
      <c r="E20" s="198">
        <v>0</v>
      </c>
      <c r="F20" s="4"/>
      <c r="G20" s="3"/>
      <c r="H20" s="198">
        <v>0</v>
      </c>
      <c r="I20" s="4"/>
      <c r="J20" s="4"/>
      <c r="K20" s="237">
        <f>O20+Q20+S20</f>
        <v>0</v>
      </c>
      <c r="L20" s="4"/>
      <c r="M20" s="238">
        <f t="shared" si="1"/>
        <v>0</v>
      </c>
      <c r="N20" s="4"/>
      <c r="O20" s="240">
        <v>0</v>
      </c>
      <c r="P20" s="58"/>
      <c r="Q20" s="198">
        <v>0</v>
      </c>
      <c r="R20" s="58"/>
      <c r="S20" s="198">
        <v>0</v>
      </c>
      <c r="T20" s="4"/>
      <c r="U20" s="198">
        <v>6</v>
      </c>
      <c r="V20" s="4"/>
      <c r="W20" s="4"/>
      <c r="X20" s="237">
        <f t="shared" si="2"/>
        <v>6</v>
      </c>
      <c r="Y20" s="4"/>
      <c r="Z20" s="198">
        <v>0</v>
      </c>
      <c r="AA20" s="55"/>
      <c r="AB20" s="204"/>
    </row>
    <row r="21" spans="1:28" ht="7.5" customHeight="1" thickBot="1" x14ac:dyDescent="0.25">
      <c r="A21" s="40"/>
      <c r="B21" s="57"/>
      <c r="C21" s="58"/>
      <c r="D21" s="58"/>
      <c r="E21" s="58"/>
      <c r="F21" s="191"/>
      <c r="G21" s="58"/>
      <c r="H21" s="58"/>
      <c r="I21" s="191"/>
      <c r="J21" s="191"/>
      <c r="K21" s="58"/>
      <c r="L21" s="191"/>
      <c r="M21" s="58"/>
      <c r="N21" s="191"/>
      <c r="O21" s="58"/>
      <c r="P21" s="58"/>
      <c r="Q21" s="60"/>
      <c r="R21" s="58"/>
      <c r="S21" s="60"/>
      <c r="T21" s="191"/>
      <c r="U21" s="60"/>
      <c r="V21" s="191"/>
      <c r="W21" s="191"/>
      <c r="X21" s="239"/>
      <c r="Y21" s="191"/>
      <c r="Z21" s="58"/>
      <c r="AA21" s="55"/>
      <c r="AB21" s="204"/>
    </row>
    <row r="22" spans="1:28" ht="17.45" customHeight="1" thickBot="1" x14ac:dyDescent="0.25">
      <c r="A22" s="40"/>
      <c r="B22" s="63"/>
      <c r="C22" s="192" t="s">
        <v>25</v>
      </c>
      <c r="D22" s="55"/>
      <c r="E22" s="193">
        <f>SUM(E11:E21)</f>
        <v>0</v>
      </c>
      <c r="F22" s="225"/>
      <c r="G22" s="66"/>
      <c r="H22" s="193">
        <f>SUM(H11:H21)</f>
        <v>0</v>
      </c>
      <c r="I22" s="225"/>
      <c r="J22" s="194"/>
      <c r="K22" s="193">
        <f>SUM(K11:K21)</f>
        <v>0</v>
      </c>
      <c r="L22" s="225"/>
      <c r="M22" s="220">
        <f t="shared" si="1"/>
        <v>0</v>
      </c>
      <c r="N22" s="225"/>
      <c r="O22" s="65">
        <f>SUM(O11:O21)</f>
        <v>0</v>
      </c>
      <c r="P22" s="58"/>
      <c r="Q22" s="65">
        <f>SUM(Q11:Q21)</f>
        <v>0</v>
      </c>
      <c r="R22" s="58"/>
      <c r="S22" s="65">
        <f>SUM(S11:S21)</f>
        <v>0</v>
      </c>
      <c r="T22" s="194"/>
      <c r="U22" s="65">
        <f>SUM(U11:U21)</f>
        <v>17</v>
      </c>
      <c r="V22" s="194"/>
      <c r="W22" s="194"/>
      <c r="X22" s="65">
        <f>SUM(X11:X20)</f>
        <v>17</v>
      </c>
      <c r="Y22" s="194"/>
      <c r="Z22" s="65">
        <f>SUM(Z11:Z21)</f>
        <v>0</v>
      </c>
      <c r="AA22" s="55"/>
      <c r="AB22" s="204"/>
    </row>
    <row r="23" spans="1:28" ht="13.5" thickTop="1" x14ac:dyDescent="0.2">
      <c r="A23" s="40"/>
      <c r="B23" s="68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204"/>
    </row>
    <row r="24" spans="1:28" x14ac:dyDescent="0.2">
      <c r="A24" s="40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95"/>
      <c r="P24" s="195"/>
      <c r="Q24" s="107"/>
      <c r="R24" s="195"/>
      <c r="S24" s="107"/>
      <c r="T24" s="107"/>
      <c r="U24" s="107"/>
      <c r="V24" s="107"/>
      <c r="W24" s="107"/>
      <c r="X24" s="107"/>
      <c r="Y24" s="107"/>
      <c r="Z24" s="195"/>
      <c r="AA24" s="195"/>
      <c r="AB24" s="204"/>
    </row>
    <row r="25" spans="1:28" ht="15" customHeight="1" x14ac:dyDescent="0.25">
      <c r="A25" s="40"/>
      <c r="B25" s="236" t="s">
        <v>75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204"/>
    </row>
    <row r="26" spans="1:28" ht="15" customHeight="1" x14ac:dyDescent="0.25">
      <c r="A26" s="40"/>
      <c r="B26" s="291" t="s">
        <v>76</v>
      </c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204"/>
    </row>
    <row r="27" spans="1:28" ht="15" customHeight="1" x14ac:dyDescent="0.2">
      <c r="A27" s="40"/>
      <c r="B27" s="212"/>
      <c r="C27" s="212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4"/>
    </row>
    <row r="28" spans="1:28" ht="15" customHeight="1" x14ac:dyDescent="0.2">
      <c r="A28" s="40"/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4"/>
    </row>
    <row r="29" spans="1:28" ht="15" customHeight="1" thickBot="1" x14ac:dyDescent="0.25">
      <c r="A29" s="75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205"/>
    </row>
    <row r="198" spans="2:27" ht="21.75" customHeight="1" x14ac:dyDescent="0.25">
      <c r="B198" s="248">
        <f>A2</f>
        <v>0</v>
      </c>
      <c r="C198" s="248"/>
      <c r="D198" s="248"/>
      <c r="E198" s="248"/>
      <c r="F198" s="248"/>
      <c r="G198" s="248"/>
      <c r="H198" s="248"/>
      <c r="I198" s="248"/>
      <c r="J198" s="248"/>
      <c r="K198" s="248"/>
      <c r="L198" s="248"/>
      <c r="M198" s="248"/>
      <c r="N198" s="248"/>
      <c r="O198" s="248"/>
      <c r="P198" s="213"/>
      <c r="Q198" s="213"/>
      <c r="R198" s="213"/>
      <c r="S198" s="213"/>
      <c r="T198" s="213"/>
      <c r="U198" s="213"/>
      <c r="V198" s="213"/>
      <c r="W198" s="213"/>
      <c r="X198" s="213"/>
      <c r="Y198" s="213"/>
      <c r="Z198" s="213"/>
      <c r="AA198" s="213"/>
    </row>
    <row r="199" spans="2:27" ht="22.5" customHeight="1" x14ac:dyDescent="0.25">
      <c r="B199" s="248">
        <f>A3</f>
        <v>0</v>
      </c>
      <c r="C199" s="248"/>
      <c r="D199" s="248"/>
      <c r="E199" s="248"/>
      <c r="F199" s="248"/>
      <c r="G199" s="248"/>
      <c r="H199" s="248"/>
      <c r="I199" s="248"/>
      <c r="J199" s="248"/>
      <c r="K199" s="248"/>
      <c r="L199" s="248"/>
      <c r="M199" s="248"/>
      <c r="N199" s="248"/>
      <c r="O199" s="248"/>
      <c r="P199" s="213"/>
      <c r="Q199" s="213"/>
      <c r="R199" s="213"/>
      <c r="S199" s="213"/>
      <c r="T199" s="213"/>
      <c r="U199" s="213"/>
      <c r="V199" s="213"/>
      <c r="W199" s="213"/>
      <c r="X199" s="213"/>
      <c r="Y199" s="213"/>
      <c r="Z199" s="213"/>
      <c r="AA199" s="213"/>
    </row>
    <row r="201" spans="2:27" x14ac:dyDescent="0.2">
      <c r="B201" s="77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Q201" s="78"/>
      <c r="S201" s="78"/>
      <c r="T201" s="78"/>
      <c r="U201" s="78"/>
      <c r="V201" s="78"/>
      <c r="W201" s="78"/>
      <c r="X201" s="78"/>
      <c r="Y201" s="78"/>
    </row>
    <row r="202" spans="2:27" ht="15" x14ac:dyDescent="0.25">
      <c r="B202" s="80" t="e">
        <f>#REF!</f>
        <v>#REF!</v>
      </c>
      <c r="C202" s="249" t="str">
        <f>B7</f>
        <v>נתוני שנת 2025</v>
      </c>
      <c r="D202" s="249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>
        <f>O7</f>
        <v>0</v>
      </c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</row>
    <row r="203" spans="2:27" x14ac:dyDescent="0.2">
      <c r="B203" s="84">
        <f t="shared" ref="B203:C204" si="3">B8</f>
        <v>0</v>
      </c>
      <c r="C203" s="8">
        <f t="shared" si="3"/>
        <v>0</v>
      </c>
      <c r="D203" s="8">
        <f>D8</f>
        <v>0</v>
      </c>
      <c r="O203" s="8">
        <f>O8</f>
        <v>0</v>
      </c>
    </row>
    <row r="204" spans="2:27" s="88" customFormat="1" x14ac:dyDescent="0.2">
      <c r="B204" s="85">
        <f t="shared" si="3"/>
        <v>0</v>
      </c>
      <c r="C204" s="86" t="str">
        <f t="shared" si="3"/>
        <v>סוג העסקים ע"פ צו רישוי עסקים</v>
      </c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 t="str">
        <f>O9</f>
        <v>הנפקת רשיון/היתר - תצהיר</v>
      </c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</row>
    <row r="205" spans="2:27" x14ac:dyDescent="0.2">
      <c r="B205" s="84">
        <f t="shared" ref="B205:O217" si="4">B10</f>
        <v>0</v>
      </c>
      <c r="C205" s="8">
        <f t="shared" si="4"/>
        <v>0</v>
      </c>
      <c r="D205" s="8">
        <f t="shared" si="4"/>
        <v>0</v>
      </c>
      <c r="O205" s="8">
        <f t="shared" si="4"/>
        <v>0</v>
      </c>
    </row>
    <row r="206" spans="2:27" x14ac:dyDescent="0.2">
      <c r="B206" s="89" t="str">
        <f t="shared" ref="B206:C212" si="5">B11</f>
        <v>קבוצה 1</v>
      </c>
      <c r="C206" s="90" t="str">
        <f t="shared" si="5"/>
        <v>בריאות ורוקחות</v>
      </c>
      <c r="D206" s="8">
        <f t="shared" si="4"/>
        <v>0</v>
      </c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8">
        <f t="shared" si="4"/>
        <v>0</v>
      </c>
      <c r="Q206" s="93"/>
      <c r="S206" s="93"/>
      <c r="T206" s="93"/>
      <c r="U206" s="93"/>
      <c r="V206" s="93"/>
      <c r="W206" s="93"/>
      <c r="X206" s="93"/>
      <c r="Y206" s="93"/>
    </row>
    <row r="207" spans="2:27" x14ac:dyDescent="0.2">
      <c r="B207" s="89" t="str">
        <f t="shared" si="5"/>
        <v>קבוצה 2</v>
      </c>
      <c r="C207" s="90" t="str">
        <f t="shared" si="5"/>
        <v>דלק ואנרגיה</v>
      </c>
      <c r="D207" s="8">
        <f t="shared" si="4"/>
        <v>0</v>
      </c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8">
        <f t="shared" si="4"/>
        <v>0</v>
      </c>
      <c r="Q207" s="93"/>
      <c r="S207" s="93"/>
      <c r="T207" s="93"/>
      <c r="U207" s="93"/>
      <c r="V207" s="93"/>
      <c r="W207" s="93"/>
      <c r="X207" s="93"/>
      <c r="Y207" s="93"/>
    </row>
    <row r="208" spans="2:27" x14ac:dyDescent="0.2">
      <c r="B208" s="89" t="str">
        <f t="shared" si="5"/>
        <v>קבוצה 3</v>
      </c>
      <c r="C208" s="90" t="str">
        <f t="shared" si="5"/>
        <v>חקלאות</v>
      </c>
      <c r="D208" s="8">
        <f t="shared" si="4"/>
        <v>0</v>
      </c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8">
        <f t="shared" si="4"/>
        <v>0</v>
      </c>
      <c r="Q208" s="93"/>
      <c r="S208" s="93"/>
      <c r="T208" s="93"/>
      <c r="U208" s="93"/>
      <c r="V208" s="93"/>
      <c r="W208" s="93"/>
      <c r="X208" s="93"/>
      <c r="Y208" s="93"/>
    </row>
    <row r="209" spans="2:25" x14ac:dyDescent="0.2">
      <c r="B209" s="89" t="str">
        <f t="shared" si="5"/>
        <v>קבוצה 4</v>
      </c>
      <c r="C209" s="90" t="str">
        <f t="shared" si="5"/>
        <v>מזון</v>
      </c>
      <c r="D209" s="8">
        <f t="shared" si="4"/>
        <v>0</v>
      </c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8">
        <f t="shared" si="4"/>
        <v>0</v>
      </c>
      <c r="Q209" s="93"/>
      <c r="S209" s="93"/>
      <c r="T209" s="93"/>
      <c r="U209" s="93"/>
      <c r="V209" s="93"/>
      <c r="W209" s="93"/>
      <c r="X209" s="93"/>
      <c r="Y209" s="93"/>
    </row>
    <row r="210" spans="2:25" x14ac:dyDescent="0.2">
      <c r="B210" s="89" t="str">
        <f t="shared" si="5"/>
        <v>קבוצה 5</v>
      </c>
      <c r="C210" s="90" t="str">
        <f t="shared" si="5"/>
        <v>מים ופסולת</v>
      </c>
      <c r="D210" s="8">
        <f t="shared" si="4"/>
        <v>0</v>
      </c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8">
        <f t="shared" si="4"/>
        <v>0</v>
      </c>
      <c r="Q210" s="93"/>
      <c r="S210" s="93"/>
      <c r="T210" s="93"/>
      <c r="U210" s="93"/>
      <c r="V210" s="93"/>
      <c r="W210" s="93"/>
      <c r="X210" s="93"/>
      <c r="Y210" s="93"/>
    </row>
    <row r="211" spans="2:25" x14ac:dyDescent="0.2">
      <c r="B211" s="89" t="str">
        <f t="shared" si="5"/>
        <v>קבוצה 6</v>
      </c>
      <c r="C211" s="90" t="str">
        <f t="shared" si="5"/>
        <v>מסחר ושונות</v>
      </c>
      <c r="D211" s="8">
        <f t="shared" si="4"/>
        <v>0</v>
      </c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8">
        <f t="shared" si="4"/>
        <v>0</v>
      </c>
      <c r="Q211" s="93"/>
      <c r="S211" s="93"/>
      <c r="T211" s="93"/>
      <c r="U211" s="93"/>
      <c r="V211" s="93"/>
      <c r="W211" s="93"/>
      <c r="X211" s="93"/>
      <c r="Y211" s="93"/>
    </row>
    <row r="212" spans="2:25" x14ac:dyDescent="0.2">
      <c r="B212" s="89" t="str">
        <f t="shared" si="5"/>
        <v>קבוצה 7</v>
      </c>
      <c r="C212" s="90" t="str">
        <f t="shared" si="5"/>
        <v>עינוג ציבורי</v>
      </c>
      <c r="D212" s="8">
        <f t="shared" si="4"/>
        <v>0</v>
      </c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8">
        <f t="shared" si="4"/>
        <v>0</v>
      </c>
      <c r="Q212" s="93"/>
      <c r="S212" s="93"/>
      <c r="T212" s="93"/>
      <c r="U212" s="93"/>
      <c r="V212" s="93"/>
      <c r="W212" s="93"/>
      <c r="X212" s="93"/>
      <c r="Y212" s="93"/>
    </row>
    <row r="213" spans="2:25" x14ac:dyDescent="0.2">
      <c r="B213" s="89" t="str">
        <f t="shared" si="4"/>
        <v>קבוצה 8</v>
      </c>
      <c r="C213" s="90" t="str">
        <f t="shared" si="4"/>
        <v>רכב ותחבורה</v>
      </c>
      <c r="D213" s="8">
        <f t="shared" si="4"/>
        <v>0</v>
      </c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8">
        <f t="shared" si="4"/>
        <v>0</v>
      </c>
      <c r="Q213" s="93"/>
      <c r="S213" s="93"/>
      <c r="T213" s="93"/>
      <c r="U213" s="93"/>
      <c r="V213" s="93"/>
      <c r="W213" s="93"/>
      <c r="X213" s="93"/>
      <c r="Y213" s="93"/>
    </row>
    <row r="214" spans="2:25" x14ac:dyDescent="0.2">
      <c r="B214" s="89" t="str">
        <f t="shared" si="4"/>
        <v>קבוצה 9</v>
      </c>
      <c r="C214" s="90" t="str">
        <f t="shared" si="4"/>
        <v>שירותי שמירה ואבטחה</v>
      </c>
      <c r="D214" s="8">
        <f t="shared" si="4"/>
        <v>0</v>
      </c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8">
        <f t="shared" si="4"/>
        <v>0</v>
      </c>
      <c r="Q214" s="93"/>
      <c r="S214" s="93"/>
      <c r="T214" s="93"/>
      <c r="U214" s="93"/>
      <c r="V214" s="93"/>
      <c r="W214" s="93"/>
      <c r="X214" s="93"/>
      <c r="Y214" s="93"/>
    </row>
    <row r="215" spans="2:25" x14ac:dyDescent="0.2">
      <c r="B215" s="89" t="str">
        <f t="shared" si="4"/>
        <v>קבוצה 10</v>
      </c>
      <c r="C215" s="90" t="str">
        <f t="shared" si="4"/>
        <v>תעשיה, מלאכה, כימיה ומחצבים</v>
      </c>
      <c r="D215" s="8">
        <f t="shared" si="4"/>
        <v>0</v>
      </c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8">
        <f t="shared" si="4"/>
        <v>0</v>
      </c>
      <c r="Q215" s="93"/>
      <c r="S215" s="93"/>
      <c r="T215" s="93"/>
      <c r="U215" s="93"/>
      <c r="V215" s="93"/>
      <c r="W215" s="93"/>
      <c r="X215" s="93"/>
      <c r="Y215" s="93"/>
    </row>
    <row r="216" spans="2:25" ht="4.5" customHeight="1" x14ac:dyDescent="0.2">
      <c r="B216" s="89">
        <f t="shared" si="4"/>
        <v>0</v>
      </c>
      <c r="C216" s="90">
        <f t="shared" si="4"/>
        <v>0</v>
      </c>
      <c r="D216" s="8">
        <f t="shared" si="4"/>
        <v>0</v>
      </c>
      <c r="O216" s="8">
        <f t="shared" si="4"/>
        <v>0</v>
      </c>
    </row>
    <row r="217" spans="2:25" x14ac:dyDescent="0.2">
      <c r="B217" s="89">
        <f t="shared" si="4"/>
        <v>0</v>
      </c>
      <c r="C217" s="90" t="str">
        <f t="shared" si="4"/>
        <v>סה"כ</v>
      </c>
      <c r="D217" s="8">
        <f t="shared" si="4"/>
        <v>0</v>
      </c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8">
        <f t="shared" si="4"/>
        <v>0</v>
      </c>
      <c r="Q217" s="93"/>
      <c r="S217" s="93"/>
      <c r="T217" s="93"/>
      <c r="U217" s="93"/>
      <c r="V217" s="93"/>
      <c r="W217" s="93"/>
      <c r="X217" s="93"/>
      <c r="Y217" s="93"/>
    </row>
    <row r="218" spans="2:25" x14ac:dyDescent="0.2">
      <c r="B218" s="97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Q218" s="98"/>
      <c r="S218" s="98"/>
      <c r="T218" s="98"/>
      <c r="U218" s="98"/>
      <c r="V218" s="98"/>
      <c r="W218" s="98"/>
      <c r="X218" s="98"/>
      <c r="Y218" s="98"/>
    </row>
    <row r="220" spans="2:25" x14ac:dyDescent="0.2">
      <c r="B220" s="100" t="str">
        <f>B25</f>
        <v>*העסקים הזכאים: א) מופיעים בעמודה ד' בצו; ב) פורסם להם מפרט אחיד; ג) עומדים בפרמטר של שטח העסק; ד) עומדים בסייגים של הכבאות</v>
      </c>
    </row>
    <row r="221" spans="2:25" x14ac:dyDescent="0.2">
      <c r="B221" s="101">
        <f>B27</f>
        <v>0</v>
      </c>
    </row>
    <row r="222" spans="2:25" x14ac:dyDescent="0.2">
      <c r="B222" s="101">
        <f>B28</f>
        <v>0</v>
      </c>
    </row>
  </sheetData>
  <sheetProtection algorithmName="SHA-512" hashValue="O0tMr0ie8Ao5MdPPhS3v3/9NFL5oBapMyFPP+ZL+sALVDJQw9jJq8AJ5kS9w+BkB0GXmZbXKs1U/dE7VJ33L7A==" saltValue="EM9kLcznOgZNDgPAwVUiTg==" spinCount="100000" sheet="1" objects="1" scenarios="1"/>
  <mergeCells count="6">
    <mergeCell ref="A5:Z5"/>
    <mergeCell ref="C202:D202"/>
    <mergeCell ref="B199:O199"/>
    <mergeCell ref="B198:O198"/>
    <mergeCell ref="B7:Z7"/>
    <mergeCell ref="B26:M26"/>
  </mergeCells>
  <dataValidations count="1">
    <dataValidation type="whole" operator="greaterThanOrEqual" allowBlank="1" showInputMessage="1" showErrorMessage="1" sqref="E11:Z22" xr:uid="{00000000-0002-0000-0400-000000000000}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5">
    <tabColor rgb="FFCC99FF"/>
  </sheetPr>
  <dimension ref="A1:J196"/>
  <sheetViews>
    <sheetView rightToLeft="1" topLeftCell="A127" workbookViewId="0">
      <selection activeCell="D190" sqref="D190"/>
    </sheetView>
  </sheetViews>
  <sheetFormatPr defaultRowHeight="12.75" x14ac:dyDescent="0.2"/>
  <cols>
    <col min="3" max="3" width="19.33203125" customWidth="1"/>
    <col min="4" max="4" width="19.83203125" customWidth="1"/>
    <col min="5" max="10" width="4.6640625" customWidth="1"/>
  </cols>
  <sheetData>
    <row r="1" spans="1:10" ht="13.5" thickTop="1" x14ac:dyDescent="0.2">
      <c r="A1" s="5"/>
      <c r="B1" s="6"/>
      <c r="C1" s="6"/>
      <c r="D1" s="6"/>
      <c r="E1" s="6"/>
      <c r="F1" s="6"/>
      <c r="G1" s="6"/>
      <c r="H1" s="6"/>
      <c r="I1" s="6"/>
      <c r="J1" s="7"/>
    </row>
    <row r="2" spans="1:10" ht="18" x14ac:dyDescent="0.2">
      <c r="A2" s="241"/>
      <c r="B2" s="241"/>
      <c r="C2" s="241"/>
      <c r="D2" s="241"/>
      <c r="E2" s="241"/>
      <c r="F2" s="241"/>
      <c r="G2" s="241"/>
      <c r="H2" s="241"/>
      <c r="I2" s="241"/>
      <c r="J2" s="276"/>
    </row>
    <row r="3" spans="1:10" ht="18" x14ac:dyDescent="0.2">
      <c r="A3" s="241"/>
      <c r="B3" s="241"/>
      <c r="C3" s="241"/>
      <c r="D3" s="241"/>
      <c r="E3" s="241"/>
      <c r="F3" s="241"/>
      <c r="G3" s="241"/>
      <c r="H3" s="241"/>
      <c r="I3" s="241"/>
      <c r="J3" s="276"/>
    </row>
    <row r="4" spans="1:10" ht="15.95" customHeight="1" x14ac:dyDescent="0.2">
      <c r="A4" s="241" t="str">
        <f>GufMevukar</f>
        <v>מועצה מקומית ירכא</v>
      </c>
      <c r="B4" s="241"/>
      <c r="C4" s="241"/>
      <c r="D4" s="241"/>
      <c r="E4" s="241"/>
      <c r="F4" s="241"/>
      <c r="G4" s="241"/>
      <c r="H4" s="241"/>
      <c r="I4" s="241"/>
      <c r="J4" s="276"/>
    </row>
    <row r="5" spans="1:10" ht="15.95" customHeight="1" x14ac:dyDescent="0.2">
      <c r="A5" s="241" t="s">
        <v>236</v>
      </c>
      <c r="B5" s="241"/>
      <c r="C5" s="241"/>
      <c r="D5" s="241"/>
      <c r="E5" s="241"/>
      <c r="F5" s="241"/>
      <c r="G5" s="241"/>
      <c r="H5" s="241"/>
      <c r="I5" s="241"/>
      <c r="J5" s="276"/>
    </row>
    <row r="6" spans="1:10" ht="15.95" customHeight="1" x14ac:dyDescent="0.2">
      <c r="A6" s="40"/>
      <c r="B6" s="107"/>
      <c r="C6" s="107"/>
      <c r="D6" s="107"/>
      <c r="E6" s="107"/>
      <c r="F6" s="107"/>
      <c r="G6" s="107"/>
      <c r="H6" s="107"/>
      <c r="I6" s="107"/>
      <c r="J6" s="144"/>
    </row>
    <row r="7" spans="1:10" ht="15.95" customHeight="1" x14ac:dyDescent="0.25">
      <c r="A7" s="145"/>
      <c r="B7" s="277" t="str">
        <f>"מספר עסקים לפי פריט - "&amp;Shana</f>
        <v>מספר עסקים לפי פריט - 2025</v>
      </c>
      <c r="C7" s="278"/>
      <c r="D7" s="278"/>
      <c r="E7" s="278"/>
      <c r="F7" s="278"/>
      <c r="G7" s="279"/>
      <c r="H7" s="146"/>
      <c r="I7" s="146"/>
      <c r="J7" s="147"/>
    </row>
    <row r="8" spans="1:10" ht="7.5" customHeight="1" x14ac:dyDescent="0.2">
      <c r="A8" s="145"/>
      <c r="B8" s="148"/>
      <c r="C8" s="149"/>
      <c r="D8" s="149"/>
      <c r="E8" s="149"/>
      <c r="F8" s="149"/>
      <c r="G8" s="150"/>
      <c r="H8" s="146"/>
      <c r="I8" s="146"/>
      <c r="J8" s="147"/>
    </row>
    <row r="9" spans="1:10" ht="31.5" customHeight="1" x14ac:dyDescent="0.2">
      <c r="A9" s="151"/>
      <c r="B9" s="152"/>
      <c r="C9" s="234" t="s">
        <v>234</v>
      </c>
      <c r="D9" s="234" t="s">
        <v>237</v>
      </c>
      <c r="E9" s="153"/>
      <c r="F9" s="153"/>
      <c r="G9" s="155"/>
      <c r="H9" s="156"/>
      <c r="I9" s="156"/>
      <c r="J9" s="157"/>
    </row>
    <row r="10" spans="1:10" ht="7.5" customHeight="1" x14ac:dyDescent="0.2">
      <c r="A10" s="151"/>
      <c r="B10" s="159"/>
      <c r="C10" s="160"/>
      <c r="D10" s="160"/>
      <c r="E10" s="160"/>
      <c r="F10" s="160"/>
      <c r="G10" s="161"/>
      <c r="H10" s="156"/>
      <c r="I10" s="156"/>
      <c r="J10" s="157"/>
    </row>
    <row r="11" spans="1:10" ht="15.95" customHeight="1" x14ac:dyDescent="0.2">
      <c r="A11" s="151"/>
      <c r="B11" s="162"/>
      <c r="C11" s="227">
        <v>1.1000000000000001</v>
      </c>
      <c r="D11" s="102">
        <v>6</v>
      </c>
      <c r="E11" s="164"/>
      <c r="F11" s="164"/>
      <c r="G11" s="165"/>
      <c r="H11" s="156"/>
      <c r="I11" s="156"/>
      <c r="J11" s="157"/>
    </row>
    <row r="12" spans="1:10" ht="15.95" customHeight="1" x14ac:dyDescent="0.2">
      <c r="A12" s="151"/>
      <c r="B12" s="162"/>
      <c r="C12" s="227" t="s">
        <v>86</v>
      </c>
      <c r="D12" s="102">
        <v>0</v>
      </c>
      <c r="E12" s="164"/>
      <c r="F12" s="164"/>
      <c r="G12" s="165"/>
      <c r="H12" s="156"/>
      <c r="I12" s="156"/>
      <c r="J12" s="157"/>
    </row>
    <row r="13" spans="1:10" ht="15.95" customHeight="1" x14ac:dyDescent="0.2">
      <c r="A13" s="151"/>
      <c r="B13" s="162"/>
      <c r="C13" s="227" t="s">
        <v>87</v>
      </c>
      <c r="D13" s="102">
        <v>0</v>
      </c>
      <c r="E13" s="164"/>
      <c r="F13" s="164"/>
      <c r="G13" s="165"/>
      <c r="H13" s="156"/>
      <c r="I13" s="156"/>
      <c r="J13" s="157"/>
    </row>
    <row r="14" spans="1:10" ht="15.95" customHeight="1" x14ac:dyDescent="0.2">
      <c r="A14" s="151"/>
      <c r="B14" s="162"/>
      <c r="C14" s="227" t="s">
        <v>88</v>
      </c>
      <c r="D14" s="221">
        <v>0</v>
      </c>
      <c r="E14" s="164"/>
      <c r="F14" s="164"/>
      <c r="G14" s="165"/>
      <c r="H14" s="156"/>
      <c r="I14" s="156"/>
      <c r="J14" s="157"/>
    </row>
    <row r="15" spans="1:10" ht="15.95" customHeight="1" x14ac:dyDescent="0.2">
      <c r="A15" s="151"/>
      <c r="B15" s="162"/>
      <c r="C15" s="227" t="s">
        <v>89</v>
      </c>
      <c r="D15" s="221">
        <v>0</v>
      </c>
      <c r="E15" s="164"/>
      <c r="F15" s="164"/>
      <c r="G15" s="165"/>
      <c r="H15" s="156"/>
      <c r="I15" s="156"/>
      <c r="J15" s="157"/>
    </row>
    <row r="16" spans="1:10" ht="15.95" customHeight="1" x14ac:dyDescent="0.2">
      <c r="A16" s="145"/>
      <c r="B16" s="148"/>
      <c r="C16" s="227" t="s">
        <v>90</v>
      </c>
      <c r="D16" s="221">
        <v>0</v>
      </c>
      <c r="E16" s="149"/>
      <c r="F16" s="149"/>
      <c r="G16" s="150"/>
      <c r="H16" s="172"/>
      <c r="I16" s="172"/>
      <c r="J16" s="147"/>
    </row>
    <row r="17" spans="1:10" ht="15.95" customHeight="1" x14ac:dyDescent="0.2">
      <c r="A17" s="145"/>
      <c r="B17" s="230"/>
      <c r="C17" s="227" t="s">
        <v>91</v>
      </c>
      <c r="D17" s="221">
        <v>0</v>
      </c>
      <c r="E17" s="149"/>
      <c r="F17" s="149"/>
      <c r="G17" s="229"/>
      <c r="H17" s="172"/>
      <c r="I17" s="172"/>
      <c r="J17" s="147"/>
    </row>
    <row r="18" spans="1:10" ht="15.95" customHeight="1" x14ac:dyDescent="0.2">
      <c r="A18" s="145"/>
      <c r="B18" s="230"/>
      <c r="C18" s="227" t="s">
        <v>92</v>
      </c>
      <c r="D18" s="221">
        <v>0</v>
      </c>
      <c r="E18" s="149"/>
      <c r="F18" s="149"/>
      <c r="G18" s="229"/>
      <c r="H18" s="172"/>
      <c r="I18" s="172"/>
      <c r="J18" s="147"/>
    </row>
    <row r="19" spans="1:10" ht="15.95" customHeight="1" x14ac:dyDescent="0.2">
      <c r="A19" s="145"/>
      <c r="B19" s="230"/>
      <c r="C19" s="227" t="s">
        <v>93</v>
      </c>
      <c r="D19" s="221">
        <v>0</v>
      </c>
      <c r="E19" s="149"/>
      <c r="F19" s="149"/>
      <c r="G19" s="229"/>
      <c r="H19" s="172"/>
      <c r="I19" s="172"/>
      <c r="J19" s="147"/>
    </row>
    <row r="20" spans="1:10" ht="15.95" customHeight="1" x14ac:dyDescent="0.2">
      <c r="A20" s="145"/>
      <c r="B20" s="230"/>
      <c r="C20" s="227" t="s">
        <v>94</v>
      </c>
      <c r="D20" s="221">
        <v>0</v>
      </c>
      <c r="E20" s="149"/>
      <c r="F20" s="149"/>
      <c r="G20" s="229"/>
      <c r="H20" s="172"/>
      <c r="I20" s="172"/>
      <c r="J20" s="147"/>
    </row>
    <row r="21" spans="1:10" ht="15.95" customHeight="1" x14ac:dyDescent="0.2">
      <c r="A21" s="145"/>
      <c r="B21" s="230"/>
      <c r="C21" s="227" t="s">
        <v>95</v>
      </c>
      <c r="D21" s="221">
        <v>0</v>
      </c>
      <c r="E21" s="149"/>
      <c r="F21" s="149"/>
      <c r="G21" s="229"/>
      <c r="H21" s="172"/>
      <c r="I21" s="172"/>
      <c r="J21" s="147"/>
    </row>
    <row r="22" spans="1:10" ht="15.95" customHeight="1" x14ac:dyDescent="0.2">
      <c r="A22" s="145"/>
      <c r="B22" s="230"/>
      <c r="C22" s="227" t="s">
        <v>96</v>
      </c>
      <c r="D22" s="221">
        <v>0</v>
      </c>
      <c r="E22" s="149"/>
      <c r="F22" s="149"/>
      <c r="G22" s="229"/>
      <c r="H22" s="172"/>
      <c r="I22" s="172"/>
      <c r="J22" s="147"/>
    </row>
    <row r="23" spans="1:10" ht="15.95" customHeight="1" x14ac:dyDescent="0.2">
      <c r="A23" s="145"/>
      <c r="B23" s="230"/>
      <c r="C23" s="227" t="s">
        <v>97</v>
      </c>
      <c r="D23" s="221">
        <v>0</v>
      </c>
      <c r="E23" s="149"/>
      <c r="F23" s="149"/>
      <c r="G23" s="229"/>
      <c r="H23" s="172"/>
      <c r="I23" s="172"/>
      <c r="J23" s="147"/>
    </row>
    <row r="24" spans="1:10" ht="15.95" customHeight="1" x14ac:dyDescent="0.2">
      <c r="A24" s="145"/>
      <c r="B24" s="230"/>
      <c r="C24" s="227">
        <v>1.6</v>
      </c>
      <c r="D24" s="221">
        <v>0</v>
      </c>
      <c r="E24" s="149"/>
      <c r="F24" s="149"/>
      <c r="G24" s="229"/>
      <c r="H24" s="172"/>
      <c r="I24" s="172"/>
      <c r="J24" s="147"/>
    </row>
    <row r="25" spans="1:10" ht="15.95" customHeight="1" x14ac:dyDescent="0.2">
      <c r="A25" s="145"/>
      <c r="B25" s="230"/>
      <c r="C25" s="227">
        <v>1.7</v>
      </c>
      <c r="D25" s="221">
        <v>0</v>
      </c>
      <c r="E25" s="149"/>
      <c r="F25" s="149"/>
      <c r="G25" s="229"/>
      <c r="H25" s="172"/>
      <c r="I25" s="172"/>
      <c r="J25" s="147"/>
    </row>
    <row r="26" spans="1:10" ht="15.95" customHeight="1" x14ac:dyDescent="0.2">
      <c r="A26" s="145"/>
      <c r="B26" s="230"/>
      <c r="C26" s="227">
        <v>1.8</v>
      </c>
      <c r="D26" s="221">
        <v>0</v>
      </c>
      <c r="E26" s="149"/>
      <c r="F26" s="149"/>
      <c r="G26" s="229"/>
      <c r="H26" s="172"/>
      <c r="I26" s="172"/>
      <c r="J26" s="147"/>
    </row>
    <row r="27" spans="1:10" ht="15.95" customHeight="1" x14ac:dyDescent="0.2">
      <c r="A27" s="145"/>
      <c r="B27" s="230"/>
      <c r="C27" s="227" t="s">
        <v>98</v>
      </c>
      <c r="D27" s="221">
        <v>0</v>
      </c>
      <c r="E27" s="149"/>
      <c r="F27" s="149"/>
      <c r="G27" s="229"/>
      <c r="H27" s="172"/>
      <c r="I27" s="172"/>
      <c r="J27" s="147"/>
    </row>
    <row r="28" spans="1:10" ht="15.95" customHeight="1" x14ac:dyDescent="0.2">
      <c r="A28" s="145"/>
      <c r="B28" s="230"/>
      <c r="C28" s="227" t="s">
        <v>99</v>
      </c>
      <c r="D28" s="221">
        <v>0</v>
      </c>
      <c r="E28" s="149"/>
      <c r="F28" s="149"/>
      <c r="G28" s="229"/>
      <c r="H28" s="172"/>
      <c r="I28" s="172"/>
      <c r="J28" s="147"/>
    </row>
    <row r="29" spans="1:10" ht="15.95" customHeight="1" x14ac:dyDescent="0.2">
      <c r="A29" s="145"/>
      <c r="B29" s="230"/>
      <c r="C29" s="227" t="s">
        <v>100</v>
      </c>
      <c r="D29" s="221">
        <v>0</v>
      </c>
      <c r="E29" s="149"/>
      <c r="F29" s="149"/>
      <c r="G29" s="229"/>
      <c r="H29" s="172"/>
      <c r="I29" s="172"/>
      <c r="J29" s="147"/>
    </row>
    <row r="30" spans="1:10" ht="15.95" customHeight="1" x14ac:dyDescent="0.2">
      <c r="A30" s="145"/>
      <c r="B30" s="230"/>
      <c r="C30" s="227" t="s">
        <v>101</v>
      </c>
      <c r="D30" s="221">
        <v>0</v>
      </c>
      <c r="E30" s="149"/>
      <c r="F30" s="149"/>
      <c r="G30" s="229"/>
      <c r="H30" s="172"/>
      <c r="I30" s="172"/>
      <c r="J30" s="147"/>
    </row>
    <row r="31" spans="1:10" ht="15.95" customHeight="1" x14ac:dyDescent="0.2">
      <c r="A31" s="145"/>
      <c r="B31" s="230"/>
      <c r="C31" s="227" t="s">
        <v>102</v>
      </c>
      <c r="D31" s="221">
        <v>0</v>
      </c>
      <c r="E31" s="149"/>
      <c r="F31" s="149"/>
      <c r="G31" s="229"/>
      <c r="H31" s="172"/>
      <c r="I31" s="172"/>
      <c r="J31" s="147"/>
    </row>
    <row r="32" spans="1:10" ht="15.95" customHeight="1" x14ac:dyDescent="0.2">
      <c r="A32" s="145"/>
      <c r="B32" s="230"/>
      <c r="C32" s="227" t="s">
        <v>103</v>
      </c>
      <c r="D32" s="221">
        <v>0</v>
      </c>
      <c r="E32" s="149"/>
      <c r="F32" s="149"/>
      <c r="G32" s="229"/>
      <c r="H32" s="172"/>
      <c r="I32" s="172"/>
      <c r="J32" s="147"/>
    </row>
    <row r="33" spans="1:10" ht="15.95" customHeight="1" x14ac:dyDescent="0.2">
      <c r="A33" s="145"/>
      <c r="B33" s="230"/>
      <c r="C33" s="227" t="s">
        <v>104</v>
      </c>
      <c r="D33" s="221">
        <v>0</v>
      </c>
      <c r="E33" s="149"/>
      <c r="F33" s="149"/>
      <c r="G33" s="229"/>
      <c r="H33" s="172"/>
      <c r="I33" s="172"/>
      <c r="J33" s="147"/>
    </row>
    <row r="34" spans="1:10" ht="15.95" customHeight="1" x14ac:dyDescent="0.2">
      <c r="A34" s="145"/>
      <c r="B34" s="230"/>
      <c r="C34" s="227" t="s">
        <v>105</v>
      </c>
      <c r="D34" s="221">
        <v>11</v>
      </c>
      <c r="E34" s="149"/>
      <c r="F34" s="149"/>
      <c r="G34" s="229"/>
      <c r="H34" s="172"/>
      <c r="I34" s="172"/>
      <c r="J34" s="147"/>
    </row>
    <row r="35" spans="1:10" ht="15.95" customHeight="1" x14ac:dyDescent="0.2">
      <c r="A35" s="145"/>
      <c r="B35" s="230"/>
      <c r="C35" s="227" t="s">
        <v>106</v>
      </c>
      <c r="D35" s="221">
        <v>0</v>
      </c>
      <c r="E35" s="149"/>
      <c r="F35" s="149"/>
      <c r="G35" s="229"/>
      <c r="H35" s="172"/>
      <c r="I35" s="172"/>
      <c r="J35" s="147"/>
    </row>
    <row r="36" spans="1:10" ht="15.95" customHeight="1" x14ac:dyDescent="0.2">
      <c r="A36" s="145"/>
      <c r="B36" s="230"/>
      <c r="C36" s="227" t="s">
        <v>107</v>
      </c>
      <c r="D36" s="221">
        <v>0</v>
      </c>
      <c r="E36" s="149"/>
      <c r="F36" s="149"/>
      <c r="G36" s="229"/>
      <c r="H36" s="172"/>
      <c r="I36" s="172"/>
      <c r="J36" s="147"/>
    </row>
    <row r="37" spans="1:10" ht="15.95" customHeight="1" x14ac:dyDescent="0.2">
      <c r="A37" s="145"/>
      <c r="B37" s="230"/>
      <c r="C37" s="227" t="s">
        <v>108</v>
      </c>
      <c r="D37" s="221">
        <v>0</v>
      </c>
      <c r="E37" s="149"/>
      <c r="F37" s="149"/>
      <c r="G37" s="229"/>
      <c r="H37" s="172"/>
      <c r="I37" s="172"/>
      <c r="J37" s="147"/>
    </row>
    <row r="38" spans="1:10" ht="15.95" customHeight="1" x14ac:dyDescent="0.2">
      <c r="A38" s="145"/>
      <c r="B38" s="230"/>
      <c r="C38" s="227" t="s">
        <v>109</v>
      </c>
      <c r="D38" s="221">
        <v>0</v>
      </c>
      <c r="E38" s="149"/>
      <c r="F38" s="149"/>
      <c r="G38" s="229"/>
      <c r="H38" s="172"/>
      <c r="I38" s="172"/>
      <c r="J38" s="147"/>
    </row>
    <row r="39" spans="1:10" ht="15.95" customHeight="1" x14ac:dyDescent="0.2">
      <c r="A39" s="145"/>
      <c r="B39" s="230"/>
      <c r="C39" s="227" t="s">
        <v>110</v>
      </c>
      <c r="D39" s="221">
        <v>0</v>
      </c>
      <c r="E39" s="149"/>
      <c r="F39" s="149"/>
      <c r="G39" s="229"/>
      <c r="H39" s="172"/>
      <c r="I39" s="172"/>
      <c r="J39" s="147"/>
    </row>
    <row r="40" spans="1:10" ht="15.95" customHeight="1" x14ac:dyDescent="0.2">
      <c r="A40" s="145"/>
      <c r="B40" s="230"/>
      <c r="C40" s="227" t="s">
        <v>111</v>
      </c>
      <c r="D40" s="221">
        <v>0</v>
      </c>
      <c r="E40" s="149"/>
      <c r="F40" s="149"/>
      <c r="G40" s="229"/>
      <c r="H40" s="172"/>
      <c r="I40" s="172"/>
      <c r="J40" s="147"/>
    </row>
    <row r="41" spans="1:10" ht="15.95" customHeight="1" x14ac:dyDescent="0.2">
      <c r="A41" s="145"/>
      <c r="B41" s="230"/>
      <c r="C41" s="227">
        <v>2.2999999999999998</v>
      </c>
      <c r="D41" s="221">
        <v>0</v>
      </c>
      <c r="E41" s="149"/>
      <c r="F41" s="149"/>
      <c r="G41" s="229"/>
      <c r="H41" s="172"/>
      <c r="I41" s="172"/>
      <c r="J41" s="147"/>
    </row>
    <row r="42" spans="1:10" ht="15.95" customHeight="1" x14ac:dyDescent="0.2">
      <c r="A42" s="145"/>
      <c r="B42" s="230"/>
      <c r="C42" s="227">
        <v>2.4</v>
      </c>
      <c r="D42" s="221">
        <v>0</v>
      </c>
      <c r="E42" s="149"/>
      <c r="F42" s="149"/>
      <c r="G42" s="229"/>
      <c r="H42" s="172"/>
      <c r="I42" s="172"/>
      <c r="J42" s="147"/>
    </row>
    <row r="43" spans="1:10" ht="15.95" customHeight="1" x14ac:dyDescent="0.2">
      <c r="A43" s="145"/>
      <c r="B43" s="230"/>
      <c r="C43" s="227">
        <v>3.1</v>
      </c>
      <c r="D43" s="221">
        <v>1</v>
      </c>
      <c r="E43" s="149"/>
      <c r="F43" s="149"/>
      <c r="G43" s="229"/>
      <c r="H43" s="172"/>
      <c r="I43" s="172"/>
      <c r="J43" s="147"/>
    </row>
    <row r="44" spans="1:10" ht="15.95" customHeight="1" x14ac:dyDescent="0.2">
      <c r="A44" s="145"/>
      <c r="B44" s="230"/>
      <c r="C44" s="227" t="s">
        <v>112</v>
      </c>
      <c r="D44" s="221">
        <v>0</v>
      </c>
      <c r="E44" s="149"/>
      <c r="F44" s="149"/>
      <c r="G44" s="229"/>
      <c r="H44" s="172"/>
      <c r="I44" s="172"/>
      <c r="J44" s="147"/>
    </row>
    <row r="45" spans="1:10" ht="15.95" customHeight="1" x14ac:dyDescent="0.2">
      <c r="A45" s="145"/>
      <c r="B45" s="230"/>
      <c r="C45" s="227" t="s">
        <v>113</v>
      </c>
      <c r="D45" s="221">
        <v>0</v>
      </c>
      <c r="E45" s="149"/>
      <c r="F45" s="149"/>
      <c r="G45" s="229"/>
      <c r="H45" s="172"/>
      <c r="I45" s="172"/>
      <c r="J45" s="147"/>
    </row>
    <row r="46" spans="1:10" ht="15.95" customHeight="1" x14ac:dyDescent="0.2">
      <c r="A46" s="145"/>
      <c r="B46" s="230"/>
      <c r="C46" s="227" t="s">
        <v>114</v>
      </c>
      <c r="D46" s="221">
        <v>0</v>
      </c>
      <c r="E46" s="149"/>
      <c r="F46" s="149"/>
      <c r="G46" s="229"/>
      <c r="H46" s="172"/>
      <c r="I46" s="172"/>
      <c r="J46" s="147"/>
    </row>
    <row r="47" spans="1:10" ht="15.95" customHeight="1" x14ac:dyDescent="0.2">
      <c r="A47" s="145"/>
      <c r="B47" s="230"/>
      <c r="C47" s="227" t="s">
        <v>115</v>
      </c>
      <c r="D47" s="221">
        <v>0</v>
      </c>
      <c r="E47" s="149"/>
      <c r="F47" s="149"/>
      <c r="G47" s="229"/>
      <c r="H47" s="172"/>
      <c r="I47" s="172"/>
      <c r="J47" s="147"/>
    </row>
    <row r="48" spans="1:10" ht="15.95" customHeight="1" x14ac:dyDescent="0.2">
      <c r="A48" s="145"/>
      <c r="B48" s="230"/>
      <c r="C48" s="227" t="s">
        <v>116</v>
      </c>
      <c r="D48" s="221">
        <v>0</v>
      </c>
      <c r="E48" s="149"/>
      <c r="F48" s="149"/>
      <c r="G48" s="229"/>
      <c r="H48" s="172"/>
      <c r="I48" s="172"/>
      <c r="J48" s="147"/>
    </row>
    <row r="49" spans="1:10" ht="15.95" customHeight="1" x14ac:dyDescent="0.2">
      <c r="A49" s="145"/>
      <c r="B49" s="230"/>
      <c r="C49" s="227" t="s">
        <v>117</v>
      </c>
      <c r="D49" s="221">
        <v>6</v>
      </c>
      <c r="E49" s="149"/>
      <c r="F49" s="149"/>
      <c r="G49" s="229"/>
      <c r="H49" s="172"/>
      <c r="I49" s="172"/>
      <c r="J49" s="147"/>
    </row>
    <row r="50" spans="1:10" ht="15.95" customHeight="1" x14ac:dyDescent="0.2">
      <c r="A50" s="145"/>
      <c r="B50" s="230"/>
      <c r="C50" s="227" t="s">
        <v>118</v>
      </c>
      <c r="D50" s="221">
        <v>0</v>
      </c>
      <c r="E50" s="149"/>
      <c r="F50" s="149"/>
      <c r="G50" s="229"/>
      <c r="H50" s="172"/>
      <c r="I50" s="172"/>
      <c r="J50" s="147"/>
    </row>
    <row r="51" spans="1:10" ht="15.95" customHeight="1" x14ac:dyDescent="0.2">
      <c r="A51" s="145"/>
      <c r="B51" s="230"/>
      <c r="C51" s="227" t="s">
        <v>119</v>
      </c>
      <c r="D51" s="221">
        <v>0</v>
      </c>
      <c r="E51" s="149"/>
      <c r="F51" s="149"/>
      <c r="G51" s="229"/>
      <c r="H51" s="172"/>
      <c r="I51" s="172"/>
      <c r="J51" s="147"/>
    </row>
    <row r="52" spans="1:10" ht="15.95" customHeight="1" x14ac:dyDescent="0.2">
      <c r="A52" s="145"/>
      <c r="B52" s="230"/>
      <c r="C52" s="227" t="s">
        <v>120</v>
      </c>
      <c r="D52" s="221">
        <v>0</v>
      </c>
      <c r="E52" s="149"/>
      <c r="F52" s="149"/>
      <c r="G52" s="229"/>
      <c r="H52" s="172"/>
      <c r="I52" s="172"/>
      <c r="J52" s="147"/>
    </row>
    <row r="53" spans="1:10" ht="15.95" customHeight="1" x14ac:dyDescent="0.2">
      <c r="A53" s="145"/>
      <c r="B53" s="230"/>
      <c r="C53" s="227" t="s">
        <v>121</v>
      </c>
      <c r="D53" s="221">
        <v>0</v>
      </c>
      <c r="E53" s="149"/>
      <c r="F53" s="149"/>
      <c r="G53" s="229"/>
      <c r="H53" s="172"/>
      <c r="I53" s="172"/>
      <c r="J53" s="147"/>
    </row>
    <row r="54" spans="1:10" ht="15.95" customHeight="1" x14ac:dyDescent="0.2">
      <c r="A54" s="145"/>
      <c r="B54" s="230"/>
      <c r="C54" s="227" t="s">
        <v>122</v>
      </c>
      <c r="D54" s="221">
        <v>0</v>
      </c>
      <c r="E54" s="149"/>
      <c r="F54" s="149"/>
      <c r="G54" s="229"/>
      <c r="H54" s="172"/>
      <c r="I54" s="172"/>
      <c r="J54" s="147"/>
    </row>
    <row r="55" spans="1:10" ht="15.95" customHeight="1" x14ac:dyDescent="0.2">
      <c r="A55" s="145"/>
      <c r="B55" s="230"/>
      <c r="C55" s="227" t="s">
        <v>123</v>
      </c>
      <c r="D55" s="221">
        <v>0</v>
      </c>
      <c r="E55" s="149"/>
      <c r="F55" s="149"/>
      <c r="G55" s="229"/>
      <c r="H55" s="172"/>
      <c r="I55" s="172"/>
      <c r="J55" s="147"/>
    </row>
    <row r="56" spans="1:10" ht="15.95" customHeight="1" x14ac:dyDescent="0.2">
      <c r="A56" s="145"/>
      <c r="B56" s="230"/>
      <c r="C56" s="227" t="s">
        <v>124</v>
      </c>
      <c r="D56" s="221">
        <v>0</v>
      </c>
      <c r="E56" s="149"/>
      <c r="F56" s="149"/>
      <c r="G56" s="229"/>
      <c r="H56" s="172"/>
      <c r="I56" s="172"/>
      <c r="J56" s="147"/>
    </row>
    <row r="57" spans="1:10" ht="15.95" customHeight="1" x14ac:dyDescent="0.2">
      <c r="A57" s="145"/>
      <c r="B57" s="230"/>
      <c r="C57" s="227" t="s">
        <v>125</v>
      </c>
      <c r="D57" s="221">
        <v>0</v>
      </c>
      <c r="E57" s="149"/>
      <c r="F57" s="149"/>
      <c r="G57" s="229"/>
      <c r="H57" s="172"/>
      <c r="I57" s="172"/>
      <c r="J57" s="147"/>
    </row>
    <row r="58" spans="1:10" ht="15.95" customHeight="1" x14ac:dyDescent="0.2">
      <c r="A58" s="145"/>
      <c r="B58" s="230"/>
      <c r="C58" s="227" t="s">
        <v>126</v>
      </c>
      <c r="D58" s="221">
        <v>0</v>
      </c>
      <c r="E58" s="149"/>
      <c r="F58" s="149"/>
      <c r="G58" s="229"/>
      <c r="H58" s="172"/>
      <c r="I58" s="172"/>
      <c r="J58" s="147"/>
    </row>
    <row r="59" spans="1:10" ht="15.95" customHeight="1" x14ac:dyDescent="0.2">
      <c r="A59" s="145"/>
      <c r="B59" s="230"/>
      <c r="C59" s="227" t="s">
        <v>127</v>
      </c>
      <c r="D59" s="221">
        <v>0</v>
      </c>
      <c r="E59" s="149"/>
      <c r="F59" s="149"/>
      <c r="G59" s="229"/>
      <c r="H59" s="172"/>
      <c r="I59" s="172"/>
      <c r="J59" s="147"/>
    </row>
    <row r="60" spans="1:10" ht="15.95" customHeight="1" x14ac:dyDescent="0.2">
      <c r="A60" s="145"/>
      <c r="B60" s="230"/>
      <c r="C60" s="227" t="s">
        <v>128</v>
      </c>
      <c r="D60" s="221">
        <v>30</v>
      </c>
      <c r="E60" s="149"/>
      <c r="F60" s="149"/>
      <c r="G60" s="229"/>
      <c r="H60" s="172"/>
      <c r="I60" s="172"/>
      <c r="J60" s="147"/>
    </row>
    <row r="61" spans="1:10" ht="15.95" customHeight="1" x14ac:dyDescent="0.2">
      <c r="A61" s="145"/>
      <c r="B61" s="230"/>
      <c r="C61" s="227" t="s">
        <v>129</v>
      </c>
      <c r="D61" s="221">
        <v>64</v>
      </c>
      <c r="E61" s="149"/>
      <c r="F61" s="149"/>
      <c r="G61" s="229"/>
      <c r="H61" s="172"/>
      <c r="I61" s="172"/>
      <c r="J61" s="147"/>
    </row>
    <row r="62" spans="1:10" ht="15.95" customHeight="1" x14ac:dyDescent="0.2">
      <c r="A62" s="145"/>
      <c r="B62" s="230"/>
      <c r="C62" s="227" t="s">
        <v>130</v>
      </c>
      <c r="D62" s="221">
        <v>0</v>
      </c>
      <c r="E62" s="149"/>
      <c r="F62" s="149"/>
      <c r="G62" s="229"/>
      <c r="H62" s="172"/>
      <c r="I62" s="172"/>
      <c r="J62" s="147"/>
    </row>
    <row r="63" spans="1:10" ht="15.95" customHeight="1" x14ac:dyDescent="0.2">
      <c r="A63" s="145"/>
      <c r="B63" s="230"/>
      <c r="C63" s="227" t="s">
        <v>131</v>
      </c>
      <c r="D63" s="221">
        <v>0</v>
      </c>
      <c r="E63" s="149"/>
      <c r="F63" s="149"/>
      <c r="G63" s="229"/>
      <c r="H63" s="172"/>
      <c r="I63" s="172"/>
      <c r="J63" s="147"/>
    </row>
    <row r="64" spans="1:10" ht="15.95" customHeight="1" x14ac:dyDescent="0.2">
      <c r="A64" s="145"/>
      <c r="B64" s="230"/>
      <c r="C64" s="227" t="s">
        <v>132</v>
      </c>
      <c r="D64" s="221">
        <v>0</v>
      </c>
      <c r="E64" s="149"/>
      <c r="F64" s="149"/>
      <c r="G64" s="229"/>
      <c r="H64" s="172"/>
      <c r="I64" s="172"/>
      <c r="J64" s="147"/>
    </row>
    <row r="65" spans="1:10" ht="15.95" customHeight="1" x14ac:dyDescent="0.2">
      <c r="A65" s="145"/>
      <c r="B65" s="230"/>
      <c r="C65" s="227" t="s">
        <v>133</v>
      </c>
      <c r="D65" s="221">
        <v>0</v>
      </c>
      <c r="E65" s="149"/>
      <c r="F65" s="149"/>
      <c r="G65" s="229"/>
      <c r="H65" s="172"/>
      <c r="I65" s="172"/>
      <c r="J65" s="147"/>
    </row>
    <row r="66" spans="1:10" ht="15.95" customHeight="1" x14ac:dyDescent="0.2">
      <c r="A66" s="145"/>
      <c r="B66" s="230"/>
      <c r="C66" s="227" t="s">
        <v>134</v>
      </c>
      <c r="D66" s="221">
        <v>0</v>
      </c>
      <c r="E66" s="149"/>
      <c r="F66" s="149"/>
      <c r="G66" s="229"/>
      <c r="H66" s="172"/>
      <c r="I66" s="172"/>
      <c r="J66" s="147"/>
    </row>
    <row r="67" spans="1:10" ht="15.95" customHeight="1" x14ac:dyDescent="0.2">
      <c r="A67" s="145"/>
      <c r="B67" s="230"/>
      <c r="C67" s="227" t="s">
        <v>135</v>
      </c>
      <c r="D67" s="221">
        <v>0</v>
      </c>
      <c r="E67" s="149"/>
      <c r="F67" s="149"/>
      <c r="G67" s="229"/>
      <c r="H67" s="172"/>
      <c r="I67" s="172"/>
      <c r="J67" s="147"/>
    </row>
    <row r="68" spans="1:10" ht="15.95" customHeight="1" x14ac:dyDescent="0.2">
      <c r="A68" s="145"/>
      <c r="B68" s="230"/>
      <c r="C68" s="227" t="s">
        <v>136</v>
      </c>
      <c r="D68" s="221">
        <v>0</v>
      </c>
      <c r="E68" s="149"/>
      <c r="F68" s="149"/>
      <c r="G68" s="229"/>
      <c r="H68" s="172"/>
      <c r="I68" s="172"/>
      <c r="J68" s="147"/>
    </row>
    <row r="69" spans="1:10" ht="15.95" customHeight="1" x14ac:dyDescent="0.2">
      <c r="A69" s="145"/>
      <c r="B69" s="230"/>
      <c r="C69" s="227" t="s">
        <v>137</v>
      </c>
      <c r="D69" s="221">
        <v>0</v>
      </c>
      <c r="E69" s="149"/>
      <c r="F69" s="149"/>
      <c r="G69" s="229"/>
      <c r="H69" s="172"/>
      <c r="I69" s="172"/>
      <c r="J69" s="147"/>
    </row>
    <row r="70" spans="1:10" ht="15.95" customHeight="1" x14ac:dyDescent="0.2">
      <c r="A70" s="145"/>
      <c r="B70" s="230"/>
      <c r="C70" s="227" t="s">
        <v>138</v>
      </c>
      <c r="D70" s="221">
        <v>0</v>
      </c>
      <c r="E70" s="149"/>
      <c r="F70" s="149"/>
      <c r="G70" s="229"/>
      <c r="H70" s="172"/>
      <c r="I70" s="172"/>
      <c r="J70" s="147"/>
    </row>
    <row r="71" spans="1:10" ht="15.95" customHeight="1" x14ac:dyDescent="0.2">
      <c r="A71" s="145"/>
      <c r="B71" s="230"/>
      <c r="C71" s="227" t="s">
        <v>139</v>
      </c>
      <c r="D71" s="221">
        <v>0</v>
      </c>
      <c r="E71" s="149"/>
      <c r="F71" s="149"/>
      <c r="G71" s="229"/>
      <c r="H71" s="172"/>
      <c r="I71" s="172"/>
      <c r="J71" s="147"/>
    </row>
    <row r="72" spans="1:10" ht="15.95" customHeight="1" x14ac:dyDescent="0.2">
      <c r="A72" s="145"/>
      <c r="B72" s="230"/>
      <c r="C72" s="227" t="s">
        <v>140</v>
      </c>
      <c r="D72" s="221">
        <v>0</v>
      </c>
      <c r="E72" s="149"/>
      <c r="F72" s="149"/>
      <c r="G72" s="229"/>
      <c r="H72" s="172"/>
      <c r="I72" s="172"/>
      <c r="J72" s="147"/>
    </row>
    <row r="73" spans="1:10" ht="15.95" customHeight="1" x14ac:dyDescent="0.2">
      <c r="A73" s="145"/>
      <c r="B73" s="230"/>
      <c r="C73" s="227" t="s">
        <v>141</v>
      </c>
      <c r="D73" s="221">
        <v>0</v>
      </c>
      <c r="E73" s="149"/>
      <c r="F73" s="149"/>
      <c r="G73" s="229"/>
      <c r="H73" s="172"/>
      <c r="I73" s="172"/>
      <c r="J73" s="147"/>
    </row>
    <row r="74" spans="1:10" ht="15.95" customHeight="1" x14ac:dyDescent="0.2">
      <c r="A74" s="145"/>
      <c r="B74" s="230"/>
      <c r="C74" s="227" t="s">
        <v>142</v>
      </c>
      <c r="D74" s="221">
        <v>0</v>
      </c>
      <c r="E74" s="149"/>
      <c r="F74" s="149"/>
      <c r="G74" s="229"/>
      <c r="H74" s="172"/>
      <c r="I74" s="172"/>
      <c r="J74" s="147"/>
    </row>
    <row r="75" spans="1:10" ht="15.95" customHeight="1" x14ac:dyDescent="0.2">
      <c r="A75" s="145"/>
      <c r="B75" s="230"/>
      <c r="C75" s="227" t="s">
        <v>143</v>
      </c>
      <c r="D75" s="221">
        <v>0</v>
      </c>
      <c r="E75" s="149"/>
      <c r="F75" s="149"/>
      <c r="G75" s="229"/>
      <c r="H75" s="172"/>
      <c r="I75" s="172"/>
      <c r="J75" s="147"/>
    </row>
    <row r="76" spans="1:10" ht="15.95" customHeight="1" x14ac:dyDescent="0.2">
      <c r="A76" s="145"/>
      <c r="B76" s="230"/>
      <c r="C76" s="227">
        <v>4.8</v>
      </c>
      <c r="D76" s="221">
        <v>0</v>
      </c>
      <c r="E76" s="149"/>
      <c r="F76" s="149"/>
      <c r="G76" s="229"/>
      <c r="H76" s="172"/>
      <c r="I76" s="172"/>
      <c r="J76" s="147"/>
    </row>
    <row r="77" spans="1:10" ht="15.95" customHeight="1" x14ac:dyDescent="0.2">
      <c r="A77" s="145"/>
      <c r="B77" s="230"/>
      <c r="C77" s="227" t="s">
        <v>144</v>
      </c>
      <c r="D77" s="221">
        <v>5</v>
      </c>
      <c r="E77" s="149"/>
      <c r="F77" s="149"/>
      <c r="G77" s="229"/>
      <c r="H77" s="172"/>
      <c r="I77" s="172"/>
      <c r="J77" s="147"/>
    </row>
    <row r="78" spans="1:10" ht="15.95" customHeight="1" x14ac:dyDescent="0.2">
      <c r="A78" s="145"/>
      <c r="B78" s="230"/>
      <c r="C78" s="227" t="s">
        <v>145</v>
      </c>
      <c r="D78" s="221">
        <v>0</v>
      </c>
      <c r="E78" s="149"/>
      <c r="F78" s="149"/>
      <c r="G78" s="229"/>
      <c r="H78" s="172"/>
      <c r="I78" s="172"/>
      <c r="J78" s="147"/>
    </row>
    <row r="79" spans="1:10" ht="15.95" customHeight="1" x14ac:dyDescent="0.2">
      <c r="A79" s="145"/>
      <c r="B79" s="230"/>
      <c r="C79" s="227" t="s">
        <v>146</v>
      </c>
      <c r="D79" s="221">
        <v>0</v>
      </c>
      <c r="E79" s="149"/>
      <c r="F79" s="149"/>
      <c r="G79" s="229"/>
      <c r="H79" s="172"/>
      <c r="I79" s="172"/>
      <c r="J79" s="147"/>
    </row>
    <row r="80" spans="1:10" ht="15.95" customHeight="1" x14ac:dyDescent="0.2">
      <c r="A80" s="145"/>
      <c r="B80" s="230"/>
      <c r="C80" s="227" t="s">
        <v>147</v>
      </c>
      <c r="D80" s="221">
        <v>0</v>
      </c>
      <c r="E80" s="149"/>
      <c r="F80" s="149"/>
      <c r="G80" s="229"/>
      <c r="H80" s="172"/>
      <c r="I80" s="172"/>
      <c r="J80" s="147"/>
    </row>
    <row r="81" spans="1:10" ht="15.95" customHeight="1" x14ac:dyDescent="0.2">
      <c r="A81" s="145"/>
      <c r="B81" s="230"/>
      <c r="C81" s="227" t="s">
        <v>148</v>
      </c>
      <c r="D81" s="221">
        <v>0</v>
      </c>
      <c r="E81" s="149"/>
      <c r="F81" s="149"/>
      <c r="G81" s="229"/>
      <c r="H81" s="172"/>
      <c r="I81" s="172"/>
      <c r="J81" s="147"/>
    </row>
    <row r="82" spans="1:10" ht="15.95" customHeight="1" x14ac:dyDescent="0.2">
      <c r="A82" s="145"/>
      <c r="B82" s="230"/>
      <c r="C82" s="227" t="s">
        <v>149</v>
      </c>
      <c r="D82" s="221">
        <v>0</v>
      </c>
      <c r="E82" s="149"/>
      <c r="F82" s="149"/>
      <c r="G82" s="229"/>
      <c r="H82" s="172"/>
      <c r="I82" s="172"/>
      <c r="J82" s="147"/>
    </row>
    <row r="83" spans="1:10" ht="15.95" customHeight="1" x14ac:dyDescent="0.2">
      <c r="A83" s="145"/>
      <c r="B83" s="230"/>
      <c r="C83" s="227" t="s">
        <v>150</v>
      </c>
      <c r="D83" s="221">
        <v>0</v>
      </c>
      <c r="E83" s="149"/>
      <c r="F83" s="149"/>
      <c r="G83" s="229"/>
      <c r="H83" s="172"/>
      <c r="I83" s="172"/>
      <c r="J83" s="147"/>
    </row>
    <row r="84" spans="1:10" ht="15.95" customHeight="1" x14ac:dyDescent="0.2">
      <c r="A84" s="145"/>
      <c r="B84" s="230"/>
      <c r="C84" s="227" t="s">
        <v>151</v>
      </c>
      <c r="D84" s="221">
        <v>0</v>
      </c>
      <c r="E84" s="149"/>
      <c r="F84" s="149"/>
      <c r="G84" s="229"/>
      <c r="H84" s="172"/>
      <c r="I84" s="172"/>
      <c r="J84" s="147"/>
    </row>
    <row r="85" spans="1:10" ht="15.95" customHeight="1" x14ac:dyDescent="0.2">
      <c r="A85" s="145"/>
      <c r="B85" s="230"/>
      <c r="C85" s="227" t="s">
        <v>152</v>
      </c>
      <c r="D85" s="221">
        <v>0</v>
      </c>
      <c r="E85" s="149"/>
      <c r="F85" s="149"/>
      <c r="G85" s="229"/>
      <c r="H85" s="172"/>
      <c r="I85" s="172"/>
      <c r="J85" s="147"/>
    </row>
    <row r="86" spans="1:10" ht="15.95" customHeight="1" x14ac:dyDescent="0.2">
      <c r="A86" s="145"/>
      <c r="B86" s="230"/>
      <c r="C86" s="227">
        <v>6.1</v>
      </c>
      <c r="D86" s="221">
        <v>65</v>
      </c>
      <c r="E86" s="149"/>
      <c r="F86" s="149"/>
      <c r="G86" s="229"/>
      <c r="H86" s="172"/>
      <c r="I86" s="172"/>
      <c r="J86" s="147"/>
    </row>
    <row r="87" spans="1:10" ht="15.95" customHeight="1" x14ac:dyDescent="0.2">
      <c r="A87" s="145"/>
      <c r="B87" s="230"/>
      <c r="C87" s="227">
        <v>6.2</v>
      </c>
      <c r="D87" s="221">
        <v>55</v>
      </c>
      <c r="E87" s="149"/>
      <c r="F87" s="149"/>
      <c r="G87" s="229"/>
      <c r="H87" s="172"/>
      <c r="I87" s="172"/>
      <c r="J87" s="147"/>
    </row>
    <row r="88" spans="1:10" ht="15.95" customHeight="1" x14ac:dyDescent="0.2">
      <c r="A88" s="145"/>
      <c r="B88" s="230"/>
      <c r="C88" s="227">
        <v>6.4</v>
      </c>
      <c r="D88" s="221">
        <v>0</v>
      </c>
      <c r="E88" s="149"/>
      <c r="F88" s="149"/>
      <c r="G88" s="229"/>
      <c r="H88" s="172"/>
      <c r="I88" s="172"/>
      <c r="J88" s="147"/>
    </row>
    <row r="89" spans="1:10" ht="15.95" customHeight="1" x14ac:dyDescent="0.2">
      <c r="A89" s="145"/>
      <c r="B89" s="230"/>
      <c r="C89" s="227">
        <v>6.5</v>
      </c>
      <c r="D89" s="221">
        <v>0</v>
      </c>
      <c r="E89" s="149"/>
      <c r="F89" s="149"/>
      <c r="G89" s="229"/>
      <c r="H89" s="172"/>
      <c r="I89" s="172"/>
      <c r="J89" s="147"/>
    </row>
    <row r="90" spans="1:10" ht="15.95" customHeight="1" x14ac:dyDescent="0.2">
      <c r="A90" s="145"/>
      <c r="B90" s="230"/>
      <c r="C90" s="227" t="s">
        <v>153</v>
      </c>
      <c r="D90" s="221">
        <v>0</v>
      </c>
      <c r="E90" s="149"/>
      <c r="F90" s="149"/>
      <c r="G90" s="229"/>
      <c r="H90" s="172"/>
      <c r="I90" s="172"/>
      <c r="J90" s="147"/>
    </row>
    <row r="91" spans="1:10" ht="15.95" customHeight="1" x14ac:dyDescent="0.2">
      <c r="A91" s="145"/>
      <c r="B91" s="230"/>
      <c r="C91" s="227" t="s">
        <v>154</v>
      </c>
      <c r="D91" s="221">
        <v>0</v>
      </c>
      <c r="E91" s="149"/>
      <c r="F91" s="149"/>
      <c r="G91" s="229"/>
      <c r="H91" s="172"/>
      <c r="I91" s="172"/>
      <c r="J91" s="147"/>
    </row>
    <row r="92" spans="1:10" ht="15.95" customHeight="1" x14ac:dyDescent="0.2">
      <c r="A92" s="145"/>
      <c r="B92" s="230"/>
      <c r="C92" s="227" t="s">
        <v>155</v>
      </c>
      <c r="D92" s="221">
        <v>0</v>
      </c>
      <c r="E92" s="149"/>
      <c r="F92" s="149"/>
      <c r="G92" s="229"/>
      <c r="H92" s="172"/>
      <c r="I92" s="172"/>
      <c r="J92" s="147"/>
    </row>
    <row r="93" spans="1:10" ht="15.95" customHeight="1" x14ac:dyDescent="0.2">
      <c r="A93" s="145"/>
      <c r="B93" s="230"/>
      <c r="C93" s="227" t="s">
        <v>156</v>
      </c>
      <c r="D93" s="221">
        <v>0</v>
      </c>
      <c r="E93" s="149"/>
      <c r="F93" s="149"/>
      <c r="G93" s="229"/>
      <c r="H93" s="172"/>
      <c r="I93" s="172"/>
      <c r="J93" s="147"/>
    </row>
    <row r="94" spans="1:10" ht="15.95" customHeight="1" x14ac:dyDescent="0.2">
      <c r="A94" s="145"/>
      <c r="B94" s="230"/>
      <c r="C94" s="227" t="s">
        <v>157</v>
      </c>
      <c r="D94" s="221">
        <v>0</v>
      </c>
      <c r="E94" s="149"/>
      <c r="F94" s="149"/>
      <c r="G94" s="229"/>
      <c r="H94" s="172"/>
      <c r="I94" s="172"/>
      <c r="J94" s="147"/>
    </row>
    <row r="95" spans="1:10" ht="15.95" customHeight="1" x14ac:dyDescent="0.2">
      <c r="A95" s="145"/>
      <c r="B95" s="230"/>
      <c r="C95" s="227">
        <v>6.12</v>
      </c>
      <c r="D95" s="221">
        <v>0</v>
      </c>
      <c r="E95" s="149"/>
      <c r="F95" s="149"/>
      <c r="G95" s="229"/>
      <c r="H95" s="172"/>
      <c r="I95" s="172"/>
      <c r="J95" s="147"/>
    </row>
    <row r="96" spans="1:10" ht="15.95" customHeight="1" x14ac:dyDescent="0.2">
      <c r="A96" s="145"/>
      <c r="B96" s="230"/>
      <c r="C96" s="227">
        <v>6.14</v>
      </c>
      <c r="D96" s="221">
        <v>0</v>
      </c>
      <c r="E96" s="149"/>
      <c r="F96" s="149"/>
      <c r="G96" s="229"/>
      <c r="H96" s="172"/>
      <c r="I96" s="172"/>
      <c r="J96" s="147"/>
    </row>
    <row r="97" spans="1:10" ht="15.95" customHeight="1" x14ac:dyDescent="0.2">
      <c r="A97" s="145"/>
      <c r="B97" s="230"/>
      <c r="C97" s="227" t="s">
        <v>158</v>
      </c>
      <c r="D97" s="221">
        <v>0</v>
      </c>
      <c r="E97" s="149"/>
      <c r="F97" s="149"/>
      <c r="G97" s="229"/>
      <c r="H97" s="172"/>
      <c r="I97" s="172"/>
      <c r="J97" s="147"/>
    </row>
    <row r="98" spans="1:10" ht="15.95" customHeight="1" x14ac:dyDescent="0.2">
      <c r="A98" s="145"/>
      <c r="B98" s="230"/>
      <c r="C98" s="227" t="s">
        <v>159</v>
      </c>
      <c r="D98" s="221">
        <v>0</v>
      </c>
      <c r="E98" s="149"/>
      <c r="F98" s="149"/>
      <c r="G98" s="229"/>
      <c r="H98" s="172"/>
      <c r="I98" s="172"/>
      <c r="J98" s="147"/>
    </row>
    <row r="99" spans="1:10" ht="15.95" customHeight="1" x14ac:dyDescent="0.2">
      <c r="A99" s="145"/>
      <c r="B99" s="230"/>
      <c r="C99" s="227" t="s">
        <v>160</v>
      </c>
      <c r="D99" s="221">
        <v>0</v>
      </c>
      <c r="E99" s="149"/>
      <c r="F99" s="149"/>
      <c r="G99" s="229"/>
      <c r="H99" s="172"/>
      <c r="I99" s="172"/>
      <c r="J99" s="147"/>
    </row>
    <row r="100" spans="1:10" ht="15.95" customHeight="1" x14ac:dyDescent="0.2">
      <c r="A100" s="145"/>
      <c r="B100" s="230"/>
      <c r="C100" s="227" t="s">
        <v>161</v>
      </c>
      <c r="D100" s="221">
        <v>0</v>
      </c>
      <c r="E100" s="149"/>
      <c r="F100" s="149"/>
      <c r="G100" s="229"/>
      <c r="H100" s="172"/>
      <c r="I100" s="172"/>
      <c r="J100" s="147"/>
    </row>
    <row r="101" spans="1:10" ht="15.95" customHeight="1" x14ac:dyDescent="0.2">
      <c r="A101" s="145"/>
      <c r="B101" s="230"/>
      <c r="C101" s="227">
        <v>7.2</v>
      </c>
      <c r="D101" s="221">
        <v>0</v>
      </c>
      <c r="E101" s="149"/>
      <c r="F101" s="149"/>
      <c r="G101" s="229"/>
      <c r="H101" s="172"/>
      <c r="I101" s="172"/>
      <c r="J101" s="147"/>
    </row>
    <row r="102" spans="1:10" ht="15.95" customHeight="1" x14ac:dyDescent="0.2">
      <c r="A102" s="145"/>
      <c r="B102" s="230"/>
      <c r="C102" s="227" t="s">
        <v>162</v>
      </c>
      <c r="D102" s="221">
        <v>0</v>
      </c>
      <c r="E102" s="149"/>
      <c r="F102" s="149"/>
      <c r="G102" s="229"/>
      <c r="H102" s="172"/>
      <c r="I102" s="172"/>
      <c r="J102" s="147"/>
    </row>
    <row r="103" spans="1:10" ht="15.95" customHeight="1" x14ac:dyDescent="0.2">
      <c r="A103" s="145"/>
      <c r="B103" s="230"/>
      <c r="C103" s="227" t="s">
        <v>163</v>
      </c>
      <c r="D103" s="221">
        <v>0</v>
      </c>
      <c r="E103" s="149"/>
      <c r="F103" s="149"/>
      <c r="G103" s="229"/>
      <c r="H103" s="172"/>
      <c r="I103" s="172"/>
      <c r="J103" s="147"/>
    </row>
    <row r="104" spans="1:10" ht="15.95" customHeight="1" x14ac:dyDescent="0.2">
      <c r="A104" s="145"/>
      <c r="B104" s="230"/>
      <c r="C104" s="227" t="s">
        <v>164</v>
      </c>
      <c r="D104" s="221">
        <v>0</v>
      </c>
      <c r="E104" s="149"/>
      <c r="F104" s="149"/>
      <c r="G104" s="229"/>
      <c r="H104" s="172"/>
      <c r="I104" s="172"/>
      <c r="J104" s="147"/>
    </row>
    <row r="105" spans="1:10" ht="15.95" customHeight="1" x14ac:dyDescent="0.2">
      <c r="A105" s="145"/>
      <c r="B105" s="230"/>
      <c r="C105" s="227" t="s">
        <v>165</v>
      </c>
      <c r="D105" s="221">
        <v>0</v>
      </c>
      <c r="E105" s="149"/>
      <c r="F105" s="149"/>
      <c r="G105" s="229"/>
      <c r="H105" s="172"/>
      <c r="I105" s="172"/>
      <c r="J105" s="147"/>
    </row>
    <row r="106" spans="1:10" ht="15.95" customHeight="1" x14ac:dyDescent="0.2">
      <c r="A106" s="145"/>
      <c r="B106" s="230"/>
      <c r="C106" s="227" t="s">
        <v>166</v>
      </c>
      <c r="D106" s="221">
        <v>0</v>
      </c>
      <c r="E106" s="149"/>
      <c r="F106" s="149"/>
      <c r="G106" s="229"/>
      <c r="H106" s="172"/>
      <c r="I106" s="172"/>
      <c r="J106" s="147"/>
    </row>
    <row r="107" spans="1:10" ht="15.95" customHeight="1" x14ac:dyDescent="0.2">
      <c r="A107" s="145"/>
      <c r="B107" s="230"/>
      <c r="C107" s="227">
        <v>7.5</v>
      </c>
      <c r="D107" s="221">
        <v>8</v>
      </c>
      <c r="E107" s="149"/>
      <c r="F107" s="149"/>
      <c r="G107" s="229"/>
      <c r="H107" s="172"/>
      <c r="I107" s="172"/>
      <c r="J107" s="147"/>
    </row>
    <row r="108" spans="1:10" ht="15.95" customHeight="1" x14ac:dyDescent="0.2">
      <c r="A108" s="145"/>
      <c r="B108" s="230"/>
      <c r="C108" s="227">
        <v>7.6</v>
      </c>
      <c r="D108" s="221">
        <v>6</v>
      </c>
      <c r="E108" s="149"/>
      <c r="F108" s="149"/>
      <c r="G108" s="229"/>
      <c r="H108" s="172"/>
      <c r="I108" s="172"/>
      <c r="J108" s="147"/>
    </row>
    <row r="109" spans="1:10" ht="15.95" customHeight="1" x14ac:dyDescent="0.2">
      <c r="A109" s="145"/>
      <c r="B109" s="230"/>
      <c r="C109" s="227" t="s">
        <v>167</v>
      </c>
      <c r="D109" s="221">
        <v>0</v>
      </c>
      <c r="E109" s="149"/>
      <c r="F109" s="149"/>
      <c r="G109" s="229"/>
      <c r="H109" s="172"/>
      <c r="I109" s="172"/>
      <c r="J109" s="147"/>
    </row>
    <row r="110" spans="1:10" ht="15.95" customHeight="1" x14ac:dyDescent="0.2">
      <c r="A110" s="145"/>
      <c r="B110" s="230"/>
      <c r="C110" s="227" t="s">
        <v>168</v>
      </c>
      <c r="D110" s="221">
        <v>0</v>
      </c>
      <c r="E110" s="149"/>
      <c r="F110" s="149"/>
      <c r="G110" s="229"/>
      <c r="H110" s="172"/>
      <c r="I110" s="172"/>
      <c r="J110" s="147"/>
    </row>
    <row r="111" spans="1:10" ht="15.95" customHeight="1" x14ac:dyDescent="0.2">
      <c r="A111" s="145"/>
      <c r="B111" s="230"/>
      <c r="C111" s="227" t="s">
        <v>169</v>
      </c>
      <c r="D111" s="221">
        <v>0</v>
      </c>
      <c r="E111" s="149"/>
      <c r="F111" s="149"/>
      <c r="G111" s="229"/>
      <c r="H111" s="172"/>
      <c r="I111" s="172"/>
      <c r="J111" s="147"/>
    </row>
    <row r="112" spans="1:10" ht="15.95" customHeight="1" x14ac:dyDescent="0.2">
      <c r="A112" s="145"/>
      <c r="B112" s="230"/>
      <c r="C112" s="227" t="s">
        <v>170</v>
      </c>
      <c r="D112" s="221">
        <v>1</v>
      </c>
      <c r="E112" s="149"/>
      <c r="F112" s="149"/>
      <c r="G112" s="229"/>
      <c r="H112" s="172"/>
      <c r="I112" s="172"/>
      <c r="J112" s="147"/>
    </row>
    <row r="113" spans="1:10" ht="15.95" customHeight="1" x14ac:dyDescent="0.2">
      <c r="A113" s="145"/>
      <c r="B113" s="230"/>
      <c r="C113" s="227" t="s">
        <v>171</v>
      </c>
      <c r="D113" s="221">
        <v>0</v>
      </c>
      <c r="E113" s="149"/>
      <c r="F113" s="149"/>
      <c r="G113" s="229"/>
      <c r="H113" s="172"/>
      <c r="I113" s="172"/>
      <c r="J113" s="147"/>
    </row>
    <row r="114" spans="1:10" ht="15.95" customHeight="1" x14ac:dyDescent="0.2">
      <c r="A114" s="145"/>
      <c r="B114" s="230"/>
      <c r="C114" s="227" t="s">
        <v>172</v>
      </c>
      <c r="D114" s="221">
        <v>0</v>
      </c>
      <c r="E114" s="149"/>
      <c r="F114" s="149"/>
      <c r="G114" s="229"/>
      <c r="H114" s="172"/>
      <c r="I114" s="172"/>
      <c r="J114" s="147"/>
    </row>
    <row r="115" spans="1:10" ht="15.95" customHeight="1" x14ac:dyDescent="0.2">
      <c r="A115" s="145"/>
      <c r="B115" s="230"/>
      <c r="C115" s="227" t="s">
        <v>173</v>
      </c>
      <c r="D115" s="221">
        <v>0</v>
      </c>
      <c r="E115" s="149"/>
      <c r="F115" s="149"/>
      <c r="G115" s="229"/>
      <c r="H115" s="172"/>
      <c r="I115" s="172"/>
      <c r="J115" s="147"/>
    </row>
    <row r="116" spans="1:10" ht="15.95" customHeight="1" x14ac:dyDescent="0.2">
      <c r="A116" s="145"/>
      <c r="B116" s="230"/>
      <c r="C116" s="227" t="s">
        <v>174</v>
      </c>
      <c r="D116" s="221">
        <v>0</v>
      </c>
      <c r="E116" s="149"/>
      <c r="F116" s="149"/>
      <c r="G116" s="229"/>
      <c r="H116" s="172"/>
      <c r="I116" s="172"/>
      <c r="J116" s="147"/>
    </row>
    <row r="117" spans="1:10" ht="15.95" customHeight="1" x14ac:dyDescent="0.2">
      <c r="A117" s="145"/>
      <c r="B117" s="230"/>
      <c r="C117" s="227" t="s">
        <v>175</v>
      </c>
      <c r="D117" s="221">
        <v>0</v>
      </c>
      <c r="E117" s="149"/>
      <c r="F117" s="149"/>
      <c r="G117" s="229"/>
      <c r="H117" s="172"/>
      <c r="I117" s="172"/>
      <c r="J117" s="147"/>
    </row>
    <row r="118" spans="1:10" ht="15.95" customHeight="1" x14ac:dyDescent="0.2">
      <c r="A118" s="145"/>
      <c r="B118" s="230"/>
      <c r="C118" s="227" t="s">
        <v>176</v>
      </c>
      <c r="D118" s="221">
        <v>0</v>
      </c>
      <c r="E118" s="149"/>
      <c r="F118" s="149"/>
      <c r="G118" s="229"/>
      <c r="H118" s="172"/>
      <c r="I118" s="172"/>
      <c r="J118" s="147"/>
    </row>
    <row r="119" spans="1:10" ht="15.95" customHeight="1" x14ac:dyDescent="0.2">
      <c r="A119" s="145"/>
      <c r="B119" s="230"/>
      <c r="C119" s="227" t="s">
        <v>177</v>
      </c>
      <c r="D119" s="221">
        <v>0</v>
      </c>
      <c r="E119" s="149"/>
      <c r="F119" s="149"/>
      <c r="G119" s="229"/>
      <c r="H119" s="172"/>
      <c r="I119" s="172"/>
      <c r="J119" s="147"/>
    </row>
    <row r="120" spans="1:10" ht="15.95" customHeight="1" x14ac:dyDescent="0.2">
      <c r="A120" s="145"/>
      <c r="B120" s="230"/>
      <c r="C120" s="227" t="s">
        <v>178</v>
      </c>
      <c r="D120" s="221">
        <v>0</v>
      </c>
      <c r="E120" s="149"/>
      <c r="F120" s="149"/>
      <c r="G120" s="229"/>
      <c r="H120" s="172"/>
      <c r="I120" s="172"/>
      <c r="J120" s="147"/>
    </row>
    <row r="121" spans="1:10" ht="15.95" customHeight="1" x14ac:dyDescent="0.2">
      <c r="A121" s="145"/>
      <c r="B121" s="230"/>
      <c r="C121" s="227" t="s">
        <v>179</v>
      </c>
      <c r="D121" s="221">
        <v>0</v>
      </c>
      <c r="E121" s="149"/>
      <c r="F121" s="149"/>
      <c r="G121" s="229"/>
      <c r="H121" s="172"/>
      <c r="I121" s="172"/>
      <c r="J121" s="147"/>
    </row>
    <row r="122" spans="1:10" ht="15.95" customHeight="1" x14ac:dyDescent="0.2">
      <c r="A122" s="145"/>
      <c r="B122" s="230"/>
      <c r="C122" s="227">
        <v>7.9</v>
      </c>
      <c r="D122" s="221">
        <v>3</v>
      </c>
      <c r="E122" s="149"/>
      <c r="F122" s="149"/>
      <c r="G122" s="229"/>
      <c r="H122" s="172"/>
      <c r="I122" s="172"/>
      <c r="J122" s="147"/>
    </row>
    <row r="123" spans="1:10" ht="15.95" customHeight="1" x14ac:dyDescent="0.2">
      <c r="A123" s="145"/>
      <c r="B123" s="230"/>
      <c r="C123" s="227" t="s">
        <v>180</v>
      </c>
      <c r="D123" s="221">
        <v>5</v>
      </c>
      <c r="E123" s="149"/>
      <c r="F123" s="149"/>
      <c r="G123" s="229"/>
      <c r="H123" s="172"/>
      <c r="I123" s="172"/>
      <c r="J123" s="147"/>
    </row>
    <row r="124" spans="1:10" ht="15.95" customHeight="1" x14ac:dyDescent="0.2">
      <c r="A124" s="145"/>
      <c r="B124" s="230"/>
      <c r="C124" s="227" t="s">
        <v>181</v>
      </c>
      <c r="D124" s="221">
        <v>0</v>
      </c>
      <c r="E124" s="149"/>
      <c r="F124" s="149"/>
      <c r="G124" s="229"/>
      <c r="H124" s="172"/>
      <c r="I124" s="172"/>
      <c r="J124" s="147"/>
    </row>
    <row r="125" spans="1:10" ht="15.95" customHeight="1" x14ac:dyDescent="0.2">
      <c r="A125" s="145"/>
      <c r="B125" s="230"/>
      <c r="C125" s="227">
        <v>8.1999999999999993</v>
      </c>
      <c r="D125" s="221">
        <v>0</v>
      </c>
      <c r="E125" s="149"/>
      <c r="F125" s="149"/>
      <c r="G125" s="229"/>
      <c r="H125" s="172"/>
      <c r="I125" s="172"/>
      <c r="J125" s="147"/>
    </row>
    <row r="126" spans="1:10" ht="15.95" customHeight="1" x14ac:dyDescent="0.2">
      <c r="A126" s="145"/>
      <c r="B126" s="230"/>
      <c r="C126" s="227" t="s">
        <v>182</v>
      </c>
      <c r="D126" s="221">
        <v>0</v>
      </c>
      <c r="E126" s="149"/>
      <c r="F126" s="149"/>
      <c r="G126" s="229"/>
      <c r="H126" s="172"/>
      <c r="I126" s="172"/>
      <c r="J126" s="147"/>
    </row>
    <row r="127" spans="1:10" ht="15.95" customHeight="1" x14ac:dyDescent="0.2">
      <c r="A127" s="145"/>
      <c r="B127" s="230"/>
      <c r="C127" s="227" t="s">
        <v>183</v>
      </c>
      <c r="D127" s="221">
        <v>0</v>
      </c>
      <c r="E127" s="149"/>
      <c r="F127" s="149"/>
      <c r="G127" s="229"/>
      <c r="H127" s="172"/>
      <c r="I127" s="172"/>
      <c r="J127" s="147"/>
    </row>
    <row r="128" spans="1:10" ht="15.95" customHeight="1" x14ac:dyDescent="0.2">
      <c r="A128" s="145"/>
      <c r="B128" s="230"/>
      <c r="C128" s="227" t="s">
        <v>184</v>
      </c>
      <c r="D128" s="221">
        <v>0</v>
      </c>
      <c r="E128" s="149"/>
      <c r="F128" s="149"/>
      <c r="G128" s="229"/>
      <c r="H128" s="172"/>
      <c r="I128" s="172"/>
      <c r="J128" s="147"/>
    </row>
    <row r="129" spans="1:10" ht="15.95" customHeight="1" x14ac:dyDescent="0.2">
      <c r="A129" s="145"/>
      <c r="B129" s="230"/>
      <c r="C129" s="227" t="s">
        <v>185</v>
      </c>
      <c r="D129" s="221">
        <v>0</v>
      </c>
      <c r="E129" s="149"/>
      <c r="F129" s="149"/>
      <c r="G129" s="229"/>
      <c r="H129" s="172"/>
      <c r="I129" s="172"/>
      <c r="J129" s="147"/>
    </row>
    <row r="130" spans="1:10" ht="15.95" customHeight="1" x14ac:dyDescent="0.2">
      <c r="A130" s="145"/>
      <c r="B130" s="230"/>
      <c r="C130" s="227">
        <v>8.5</v>
      </c>
      <c r="D130" s="221">
        <v>0</v>
      </c>
      <c r="E130" s="149"/>
      <c r="F130" s="149"/>
      <c r="G130" s="229"/>
      <c r="H130" s="172"/>
      <c r="I130" s="172"/>
      <c r="J130" s="147"/>
    </row>
    <row r="131" spans="1:10" ht="15.95" customHeight="1" x14ac:dyDescent="0.2">
      <c r="A131" s="145"/>
      <c r="B131" s="230"/>
      <c r="C131" s="227" t="s">
        <v>186</v>
      </c>
      <c r="D131" s="221">
        <v>25</v>
      </c>
      <c r="E131" s="149"/>
      <c r="F131" s="149"/>
      <c r="G131" s="229"/>
      <c r="H131" s="172"/>
      <c r="I131" s="172"/>
      <c r="J131" s="147"/>
    </row>
    <row r="132" spans="1:10" ht="15.95" customHeight="1" x14ac:dyDescent="0.2">
      <c r="A132" s="145"/>
      <c r="B132" s="230"/>
      <c r="C132" s="227" t="s">
        <v>187</v>
      </c>
      <c r="D132" s="221">
        <v>0</v>
      </c>
      <c r="E132" s="149"/>
      <c r="F132" s="149"/>
      <c r="G132" s="229"/>
      <c r="H132" s="172"/>
      <c r="I132" s="172"/>
      <c r="J132" s="147"/>
    </row>
    <row r="133" spans="1:10" ht="15.95" customHeight="1" x14ac:dyDescent="0.2">
      <c r="A133" s="145"/>
      <c r="B133" s="230"/>
      <c r="C133" s="227" t="s">
        <v>188</v>
      </c>
      <c r="D133" s="221">
        <v>0</v>
      </c>
      <c r="E133" s="149"/>
      <c r="F133" s="149"/>
      <c r="G133" s="229"/>
      <c r="H133" s="172"/>
      <c r="I133" s="172"/>
      <c r="J133" s="147"/>
    </row>
    <row r="134" spans="1:10" ht="15.95" customHeight="1" x14ac:dyDescent="0.2">
      <c r="A134" s="145"/>
      <c r="B134" s="230"/>
      <c r="C134" s="227" t="s">
        <v>189</v>
      </c>
      <c r="D134" s="221">
        <v>0</v>
      </c>
      <c r="E134" s="149"/>
      <c r="F134" s="149"/>
      <c r="G134" s="229"/>
      <c r="H134" s="172"/>
      <c r="I134" s="172"/>
      <c r="J134" s="147"/>
    </row>
    <row r="135" spans="1:10" ht="15.95" customHeight="1" x14ac:dyDescent="0.2">
      <c r="A135" s="145"/>
      <c r="B135" s="230"/>
      <c r="C135" s="227" t="s">
        <v>190</v>
      </c>
      <c r="D135" s="221">
        <v>0</v>
      </c>
      <c r="E135" s="149"/>
      <c r="F135" s="149"/>
      <c r="G135" s="229"/>
      <c r="H135" s="172"/>
      <c r="I135" s="172"/>
      <c r="J135" s="147"/>
    </row>
    <row r="136" spans="1:10" ht="15.95" customHeight="1" x14ac:dyDescent="0.2">
      <c r="A136" s="145"/>
      <c r="B136" s="230"/>
      <c r="C136" s="227" t="s">
        <v>191</v>
      </c>
      <c r="D136" s="221">
        <v>0</v>
      </c>
      <c r="E136" s="149"/>
      <c r="F136" s="149"/>
      <c r="G136" s="229"/>
      <c r="H136" s="172"/>
      <c r="I136" s="172"/>
      <c r="J136" s="147"/>
    </row>
    <row r="137" spans="1:10" ht="15.95" customHeight="1" x14ac:dyDescent="0.2">
      <c r="A137" s="145"/>
      <c r="B137" s="230"/>
      <c r="C137" s="227" t="s">
        <v>192</v>
      </c>
      <c r="D137" s="221">
        <v>0</v>
      </c>
      <c r="E137" s="149"/>
      <c r="F137" s="149"/>
      <c r="G137" s="229"/>
      <c r="H137" s="172"/>
      <c r="I137" s="172"/>
      <c r="J137" s="147"/>
    </row>
    <row r="138" spans="1:10" ht="15.95" customHeight="1" x14ac:dyDescent="0.2">
      <c r="A138" s="145"/>
      <c r="B138" s="230"/>
      <c r="C138" s="227" t="s">
        <v>193</v>
      </c>
      <c r="D138" s="221">
        <v>0</v>
      </c>
      <c r="E138" s="149"/>
      <c r="F138" s="149"/>
      <c r="G138" s="229"/>
      <c r="H138" s="172"/>
      <c r="I138" s="172"/>
      <c r="J138" s="147"/>
    </row>
    <row r="139" spans="1:10" ht="15.95" customHeight="1" x14ac:dyDescent="0.2">
      <c r="A139" s="145"/>
      <c r="B139" s="230"/>
      <c r="C139" s="227" t="s">
        <v>194</v>
      </c>
      <c r="D139" s="221">
        <v>0</v>
      </c>
      <c r="E139" s="149"/>
      <c r="F139" s="149"/>
      <c r="G139" s="229"/>
      <c r="H139" s="172"/>
      <c r="I139" s="172"/>
      <c r="J139" s="147"/>
    </row>
    <row r="140" spans="1:10" ht="15.95" customHeight="1" x14ac:dyDescent="0.2">
      <c r="A140" s="145"/>
      <c r="B140" s="230"/>
      <c r="C140" s="227" t="s">
        <v>195</v>
      </c>
      <c r="D140" s="221">
        <v>0</v>
      </c>
      <c r="E140" s="149"/>
      <c r="F140" s="149"/>
      <c r="G140" s="229"/>
      <c r="H140" s="172"/>
      <c r="I140" s="172"/>
      <c r="J140" s="147"/>
    </row>
    <row r="141" spans="1:10" ht="15.95" customHeight="1" x14ac:dyDescent="0.2">
      <c r="A141" s="145"/>
      <c r="B141" s="230"/>
      <c r="C141" s="227" t="s">
        <v>196</v>
      </c>
      <c r="D141" s="221">
        <v>0</v>
      </c>
      <c r="E141" s="149"/>
      <c r="F141" s="149"/>
      <c r="G141" s="229"/>
      <c r="H141" s="172"/>
      <c r="I141" s="172"/>
      <c r="J141" s="147"/>
    </row>
    <row r="142" spans="1:10" ht="15.95" customHeight="1" x14ac:dyDescent="0.2">
      <c r="A142" s="145"/>
      <c r="B142" s="230"/>
      <c r="C142" s="227" t="s">
        <v>197</v>
      </c>
      <c r="D142" s="221">
        <v>0</v>
      </c>
      <c r="E142" s="149"/>
      <c r="F142" s="149"/>
      <c r="G142" s="229"/>
      <c r="H142" s="172"/>
      <c r="I142" s="172"/>
      <c r="J142" s="147"/>
    </row>
    <row r="143" spans="1:10" ht="15.95" customHeight="1" x14ac:dyDescent="0.2">
      <c r="A143" s="145"/>
      <c r="B143" s="230"/>
      <c r="C143" s="227">
        <v>8.11</v>
      </c>
      <c r="D143" s="221">
        <v>0</v>
      </c>
      <c r="E143" s="149"/>
      <c r="F143" s="149"/>
      <c r="G143" s="229"/>
      <c r="H143" s="172"/>
      <c r="I143" s="172"/>
      <c r="J143" s="147"/>
    </row>
    <row r="144" spans="1:10" ht="15.95" customHeight="1" x14ac:dyDescent="0.2">
      <c r="A144" s="145"/>
      <c r="B144" s="230"/>
      <c r="C144" s="227">
        <v>8.1199999999999992</v>
      </c>
      <c r="D144" s="221">
        <v>0</v>
      </c>
      <c r="E144" s="149"/>
      <c r="F144" s="149"/>
      <c r="G144" s="229"/>
      <c r="H144" s="172"/>
      <c r="I144" s="172"/>
      <c r="J144" s="147"/>
    </row>
    <row r="145" spans="1:10" ht="15.95" customHeight="1" x14ac:dyDescent="0.2">
      <c r="A145" s="145"/>
      <c r="B145" s="230"/>
      <c r="C145" s="227" t="s">
        <v>198</v>
      </c>
      <c r="D145" s="221">
        <v>3</v>
      </c>
      <c r="E145" s="149"/>
      <c r="F145" s="149"/>
      <c r="G145" s="229"/>
      <c r="H145" s="172"/>
      <c r="I145" s="172"/>
      <c r="J145" s="147"/>
    </row>
    <row r="146" spans="1:10" ht="15.95" customHeight="1" x14ac:dyDescent="0.2">
      <c r="A146" s="145"/>
      <c r="B146" s="230"/>
      <c r="C146" s="227" t="s">
        <v>199</v>
      </c>
      <c r="D146" s="221">
        <v>0</v>
      </c>
      <c r="E146" s="149"/>
      <c r="F146" s="149"/>
      <c r="G146" s="229"/>
      <c r="H146" s="172"/>
      <c r="I146" s="172"/>
      <c r="J146" s="147"/>
    </row>
    <row r="147" spans="1:10" ht="15.95" customHeight="1" x14ac:dyDescent="0.2">
      <c r="A147" s="145"/>
      <c r="B147" s="230"/>
      <c r="C147" s="227" t="s">
        <v>200</v>
      </c>
      <c r="D147" s="221">
        <v>0</v>
      </c>
      <c r="E147" s="149"/>
      <c r="F147" s="149"/>
      <c r="G147" s="229"/>
      <c r="H147" s="172"/>
      <c r="I147" s="172"/>
      <c r="J147" s="147"/>
    </row>
    <row r="148" spans="1:10" ht="15.95" customHeight="1" x14ac:dyDescent="0.2">
      <c r="A148" s="145"/>
      <c r="B148" s="230"/>
      <c r="C148" s="227">
        <v>9.4</v>
      </c>
      <c r="D148" s="221">
        <v>0</v>
      </c>
      <c r="E148" s="149"/>
      <c r="F148" s="149"/>
      <c r="G148" s="229"/>
      <c r="H148" s="172"/>
      <c r="I148" s="172"/>
      <c r="J148" s="147"/>
    </row>
    <row r="149" spans="1:10" ht="15.95" customHeight="1" x14ac:dyDescent="0.2">
      <c r="A149" s="145"/>
      <c r="B149" s="230"/>
      <c r="C149" s="227">
        <v>10.1</v>
      </c>
      <c r="D149" s="221">
        <v>0</v>
      </c>
      <c r="E149" s="149"/>
      <c r="F149" s="149"/>
      <c r="G149" s="229"/>
      <c r="H149" s="172"/>
      <c r="I149" s="172"/>
      <c r="J149" s="147"/>
    </row>
    <row r="150" spans="1:10" ht="15.95" customHeight="1" x14ac:dyDescent="0.2">
      <c r="A150" s="145"/>
      <c r="B150" s="230"/>
      <c r="C150" s="227">
        <v>10.199999999999999</v>
      </c>
      <c r="D150" s="221">
        <v>0</v>
      </c>
      <c r="E150" s="149"/>
      <c r="F150" s="149"/>
      <c r="G150" s="229"/>
      <c r="H150" s="172"/>
      <c r="I150" s="172"/>
      <c r="J150" s="147"/>
    </row>
    <row r="151" spans="1:10" ht="15.95" customHeight="1" x14ac:dyDescent="0.2">
      <c r="A151" s="145"/>
      <c r="B151" s="230"/>
      <c r="C151" s="227">
        <v>10.3</v>
      </c>
      <c r="D151" s="221">
        <v>0</v>
      </c>
      <c r="E151" s="149"/>
      <c r="F151" s="149"/>
      <c r="G151" s="229"/>
      <c r="H151" s="172"/>
      <c r="I151" s="172"/>
      <c r="J151" s="147"/>
    </row>
    <row r="152" spans="1:10" ht="15.95" customHeight="1" x14ac:dyDescent="0.2">
      <c r="A152" s="145"/>
      <c r="B152" s="230"/>
      <c r="C152" s="227" t="s">
        <v>201</v>
      </c>
      <c r="D152" s="221">
        <v>0</v>
      </c>
      <c r="E152" s="149"/>
      <c r="F152" s="149"/>
      <c r="G152" s="229"/>
      <c r="H152" s="172"/>
      <c r="I152" s="172"/>
      <c r="J152" s="147"/>
    </row>
    <row r="153" spans="1:10" ht="15.95" customHeight="1" x14ac:dyDescent="0.2">
      <c r="A153" s="145"/>
      <c r="B153" s="230"/>
      <c r="C153" s="227" t="s">
        <v>202</v>
      </c>
      <c r="D153" s="221">
        <v>0</v>
      </c>
      <c r="E153" s="149"/>
      <c r="F153" s="149"/>
      <c r="G153" s="229"/>
      <c r="H153" s="172"/>
      <c r="I153" s="172"/>
      <c r="J153" s="147"/>
    </row>
    <row r="154" spans="1:10" ht="15.95" customHeight="1" x14ac:dyDescent="0.2">
      <c r="A154" s="145"/>
      <c r="B154" s="230"/>
      <c r="C154" s="227">
        <v>10.5</v>
      </c>
      <c r="D154" s="221">
        <v>0</v>
      </c>
      <c r="E154" s="149"/>
      <c r="F154" s="149"/>
      <c r="G154" s="229"/>
      <c r="H154" s="172"/>
      <c r="I154" s="172"/>
      <c r="J154" s="147"/>
    </row>
    <row r="155" spans="1:10" ht="15.95" customHeight="1" x14ac:dyDescent="0.2">
      <c r="A155" s="145"/>
      <c r="B155" s="230"/>
      <c r="C155" s="227" t="s">
        <v>203</v>
      </c>
      <c r="D155" s="221">
        <v>0</v>
      </c>
      <c r="E155" s="149"/>
      <c r="F155" s="149"/>
      <c r="G155" s="229"/>
      <c r="H155" s="172"/>
      <c r="I155" s="172"/>
      <c r="J155" s="147"/>
    </row>
    <row r="156" spans="1:10" ht="15.95" customHeight="1" x14ac:dyDescent="0.2">
      <c r="A156" s="145"/>
      <c r="B156" s="230"/>
      <c r="C156" s="227" t="s">
        <v>204</v>
      </c>
      <c r="D156" s="221">
        <v>0</v>
      </c>
      <c r="E156" s="149"/>
      <c r="F156" s="149"/>
      <c r="G156" s="229"/>
      <c r="H156" s="172"/>
      <c r="I156" s="172"/>
      <c r="J156" s="147"/>
    </row>
    <row r="157" spans="1:10" ht="15.95" customHeight="1" x14ac:dyDescent="0.2">
      <c r="A157" s="145"/>
      <c r="B157" s="230"/>
      <c r="C157" s="227" t="s">
        <v>205</v>
      </c>
      <c r="D157" s="221">
        <v>0</v>
      </c>
      <c r="E157" s="149"/>
      <c r="F157" s="149"/>
      <c r="G157" s="229"/>
      <c r="H157" s="172"/>
      <c r="I157" s="172"/>
      <c r="J157" s="147"/>
    </row>
    <row r="158" spans="1:10" ht="15.95" customHeight="1" x14ac:dyDescent="0.2">
      <c r="A158" s="145"/>
      <c r="B158" s="230"/>
      <c r="C158" s="227" t="s">
        <v>206</v>
      </c>
      <c r="D158" s="221">
        <v>0</v>
      </c>
      <c r="E158" s="149"/>
      <c r="F158" s="149"/>
      <c r="G158" s="229"/>
      <c r="H158" s="172"/>
      <c r="I158" s="172"/>
      <c r="J158" s="147"/>
    </row>
    <row r="159" spans="1:10" ht="15.95" customHeight="1" x14ac:dyDescent="0.2">
      <c r="A159" s="145"/>
      <c r="B159" s="230"/>
      <c r="C159" s="227" t="s">
        <v>207</v>
      </c>
      <c r="D159" s="221">
        <v>0</v>
      </c>
      <c r="E159" s="149"/>
      <c r="F159" s="149"/>
      <c r="G159" s="229"/>
      <c r="H159" s="172"/>
      <c r="I159" s="172"/>
      <c r="J159" s="147"/>
    </row>
    <row r="160" spans="1:10" ht="15.95" customHeight="1" x14ac:dyDescent="0.2">
      <c r="A160" s="145"/>
      <c r="B160" s="230"/>
      <c r="C160" s="227" t="s">
        <v>208</v>
      </c>
      <c r="D160" s="221">
        <v>0</v>
      </c>
      <c r="E160" s="149"/>
      <c r="F160" s="149"/>
      <c r="G160" s="229"/>
      <c r="H160" s="172"/>
      <c r="I160" s="172"/>
      <c r="J160" s="147"/>
    </row>
    <row r="161" spans="1:10" ht="15.95" customHeight="1" x14ac:dyDescent="0.2">
      <c r="A161" s="145"/>
      <c r="B161" s="230"/>
      <c r="C161" s="227" t="s">
        <v>209</v>
      </c>
      <c r="D161" s="221">
        <v>0</v>
      </c>
      <c r="E161" s="149"/>
      <c r="F161" s="149"/>
      <c r="G161" s="229"/>
      <c r="H161" s="172"/>
      <c r="I161" s="172"/>
      <c r="J161" s="147"/>
    </row>
    <row r="162" spans="1:10" ht="15.95" customHeight="1" x14ac:dyDescent="0.2">
      <c r="A162" s="145"/>
      <c r="B162" s="230"/>
      <c r="C162" s="227" t="s">
        <v>210</v>
      </c>
      <c r="D162" s="221">
        <v>0</v>
      </c>
      <c r="E162" s="149"/>
      <c r="F162" s="149"/>
      <c r="G162" s="229"/>
      <c r="H162" s="172"/>
      <c r="I162" s="172"/>
      <c r="J162" s="147"/>
    </row>
    <row r="163" spans="1:10" ht="15.95" customHeight="1" x14ac:dyDescent="0.2">
      <c r="A163" s="145"/>
      <c r="B163" s="230"/>
      <c r="C163" s="227">
        <v>10.9</v>
      </c>
      <c r="D163" s="221">
        <v>0</v>
      </c>
      <c r="E163" s="149"/>
      <c r="F163" s="149"/>
      <c r="G163" s="229"/>
      <c r="H163" s="172"/>
      <c r="I163" s="172"/>
      <c r="J163" s="147"/>
    </row>
    <row r="164" spans="1:10" ht="15.95" customHeight="1" x14ac:dyDescent="0.2">
      <c r="A164" s="145"/>
      <c r="B164" s="230"/>
      <c r="C164" s="227" t="s">
        <v>211</v>
      </c>
      <c r="D164" s="221">
        <v>0</v>
      </c>
      <c r="E164" s="149"/>
      <c r="F164" s="149"/>
      <c r="G164" s="229"/>
      <c r="H164" s="172"/>
      <c r="I164" s="172"/>
      <c r="J164" s="147"/>
    </row>
    <row r="165" spans="1:10" ht="15.95" customHeight="1" x14ac:dyDescent="0.2">
      <c r="A165" s="145"/>
      <c r="B165" s="230"/>
      <c r="C165" s="227" t="s">
        <v>212</v>
      </c>
      <c r="D165" s="221">
        <v>0</v>
      </c>
      <c r="E165" s="149"/>
      <c r="F165" s="149"/>
      <c r="G165" s="229"/>
      <c r="H165" s="172"/>
      <c r="I165" s="172"/>
      <c r="J165" s="147"/>
    </row>
    <row r="166" spans="1:10" ht="15.95" customHeight="1" x14ac:dyDescent="0.2">
      <c r="A166" s="145"/>
      <c r="B166" s="230"/>
      <c r="C166" s="227" t="s">
        <v>213</v>
      </c>
      <c r="D166" s="221">
        <v>0</v>
      </c>
      <c r="E166" s="149"/>
      <c r="F166" s="149"/>
      <c r="G166" s="229"/>
      <c r="H166" s="172"/>
      <c r="I166" s="172"/>
      <c r="J166" s="147"/>
    </row>
    <row r="167" spans="1:10" ht="15.95" customHeight="1" x14ac:dyDescent="0.2">
      <c r="A167" s="145"/>
      <c r="B167" s="230"/>
      <c r="C167" s="227" t="s">
        <v>214</v>
      </c>
      <c r="D167" s="221">
        <v>0</v>
      </c>
      <c r="E167" s="149"/>
      <c r="F167" s="149"/>
      <c r="G167" s="229"/>
      <c r="H167" s="172"/>
      <c r="I167" s="172"/>
      <c r="J167" s="147"/>
    </row>
    <row r="168" spans="1:10" ht="15.95" customHeight="1" x14ac:dyDescent="0.2">
      <c r="A168" s="145"/>
      <c r="B168" s="230"/>
      <c r="C168" s="227" t="s">
        <v>215</v>
      </c>
      <c r="D168" s="221">
        <v>0</v>
      </c>
      <c r="E168" s="149"/>
      <c r="F168" s="149"/>
      <c r="G168" s="229"/>
      <c r="H168" s="172"/>
      <c r="I168" s="172"/>
      <c r="J168" s="147"/>
    </row>
    <row r="169" spans="1:10" ht="15.95" customHeight="1" x14ac:dyDescent="0.2">
      <c r="A169" s="145"/>
      <c r="B169" s="230"/>
      <c r="C169" s="227" t="s">
        <v>216</v>
      </c>
      <c r="D169" s="221">
        <v>0</v>
      </c>
      <c r="E169" s="149"/>
      <c r="F169" s="149"/>
      <c r="G169" s="229"/>
      <c r="H169" s="172"/>
      <c r="I169" s="172"/>
      <c r="J169" s="147"/>
    </row>
    <row r="170" spans="1:10" ht="15.95" customHeight="1" x14ac:dyDescent="0.2">
      <c r="A170" s="145"/>
      <c r="B170" s="230"/>
      <c r="C170" s="227" t="s">
        <v>217</v>
      </c>
      <c r="D170" s="221">
        <v>0</v>
      </c>
      <c r="E170" s="149"/>
      <c r="F170" s="149"/>
      <c r="G170" s="229"/>
      <c r="H170" s="172"/>
      <c r="I170" s="172"/>
      <c r="J170" s="147"/>
    </row>
    <row r="171" spans="1:10" ht="15.95" customHeight="1" x14ac:dyDescent="0.2">
      <c r="A171" s="145"/>
      <c r="B171" s="230"/>
      <c r="C171" s="227" t="s">
        <v>218</v>
      </c>
      <c r="D171" s="221">
        <v>0</v>
      </c>
      <c r="E171" s="149"/>
      <c r="F171" s="149"/>
      <c r="G171" s="229"/>
      <c r="H171" s="172"/>
      <c r="I171" s="172"/>
      <c r="J171" s="147"/>
    </row>
    <row r="172" spans="1:10" ht="15.95" customHeight="1" x14ac:dyDescent="0.2">
      <c r="A172" s="145"/>
      <c r="B172" s="230"/>
      <c r="C172" s="227" t="s">
        <v>219</v>
      </c>
      <c r="D172" s="221">
        <v>0</v>
      </c>
      <c r="E172" s="149"/>
      <c r="F172" s="149"/>
      <c r="G172" s="229"/>
      <c r="H172" s="172"/>
      <c r="I172" s="172"/>
      <c r="J172" s="147"/>
    </row>
    <row r="173" spans="1:10" ht="15.95" customHeight="1" x14ac:dyDescent="0.2">
      <c r="A173" s="145"/>
      <c r="B173" s="230"/>
      <c r="C173" s="227" t="s">
        <v>220</v>
      </c>
      <c r="D173" s="221">
        <v>0</v>
      </c>
      <c r="E173" s="149"/>
      <c r="F173" s="149"/>
      <c r="G173" s="229"/>
      <c r="H173" s="172"/>
      <c r="I173" s="172"/>
      <c r="J173" s="147"/>
    </row>
    <row r="174" spans="1:10" ht="15.95" customHeight="1" x14ac:dyDescent="0.2">
      <c r="A174" s="145"/>
      <c r="B174" s="230"/>
      <c r="C174" s="227" t="s">
        <v>221</v>
      </c>
      <c r="D174" s="221">
        <v>0</v>
      </c>
      <c r="E174" s="149"/>
      <c r="F174" s="149"/>
      <c r="G174" s="229"/>
      <c r="H174" s="172"/>
      <c r="I174" s="172"/>
      <c r="J174" s="147"/>
    </row>
    <row r="175" spans="1:10" ht="15.95" customHeight="1" x14ac:dyDescent="0.2">
      <c r="A175" s="145"/>
      <c r="B175" s="230"/>
      <c r="C175" s="227" t="s">
        <v>222</v>
      </c>
      <c r="D175" s="221">
        <v>0</v>
      </c>
      <c r="E175" s="149"/>
      <c r="F175" s="149"/>
      <c r="G175" s="229"/>
      <c r="H175" s="172"/>
      <c r="I175" s="172"/>
      <c r="J175" s="147"/>
    </row>
    <row r="176" spans="1:10" ht="15.95" customHeight="1" x14ac:dyDescent="0.2">
      <c r="A176" s="145"/>
      <c r="B176" s="230"/>
      <c r="C176" s="227" t="s">
        <v>223</v>
      </c>
      <c r="D176" s="221">
        <v>0</v>
      </c>
      <c r="E176" s="149"/>
      <c r="F176" s="149"/>
      <c r="G176" s="229"/>
      <c r="H176" s="172"/>
      <c r="I176" s="172"/>
      <c r="J176" s="147"/>
    </row>
    <row r="177" spans="1:10" ht="15.95" customHeight="1" x14ac:dyDescent="0.2">
      <c r="A177" s="145"/>
      <c r="B177" s="230"/>
      <c r="C177" s="227">
        <v>10.130000000000001</v>
      </c>
      <c r="D177" s="221">
        <v>0</v>
      </c>
      <c r="E177" s="149"/>
      <c r="F177" s="149"/>
      <c r="G177" s="229"/>
      <c r="H177" s="172"/>
      <c r="I177" s="172"/>
      <c r="J177" s="147"/>
    </row>
    <row r="178" spans="1:10" ht="15.95" customHeight="1" x14ac:dyDescent="0.2">
      <c r="A178" s="145"/>
      <c r="B178" s="230"/>
      <c r="C178" s="227" t="s">
        <v>224</v>
      </c>
      <c r="D178" s="221">
        <v>0</v>
      </c>
      <c r="E178" s="149"/>
      <c r="F178" s="149"/>
      <c r="G178" s="229"/>
      <c r="H178" s="172"/>
      <c r="I178" s="172"/>
      <c r="J178" s="147"/>
    </row>
    <row r="179" spans="1:10" ht="15.95" customHeight="1" x14ac:dyDescent="0.2">
      <c r="A179" s="145"/>
      <c r="B179" s="230"/>
      <c r="C179" s="227" t="s">
        <v>225</v>
      </c>
      <c r="D179" s="221">
        <v>0</v>
      </c>
      <c r="E179" s="149"/>
      <c r="F179" s="149"/>
      <c r="G179" s="229"/>
      <c r="H179" s="172"/>
      <c r="I179" s="172"/>
      <c r="J179" s="147"/>
    </row>
    <row r="180" spans="1:10" ht="15.95" customHeight="1" x14ac:dyDescent="0.2">
      <c r="A180" s="145"/>
      <c r="B180" s="230"/>
      <c r="C180" s="227" t="s">
        <v>226</v>
      </c>
      <c r="D180" s="221">
        <v>25</v>
      </c>
      <c r="E180" s="149"/>
      <c r="F180" s="149"/>
      <c r="G180" s="229"/>
      <c r="H180" s="172"/>
      <c r="I180" s="172"/>
      <c r="J180" s="147"/>
    </row>
    <row r="181" spans="1:10" ht="15.95" customHeight="1" x14ac:dyDescent="0.2">
      <c r="A181" s="145"/>
      <c r="B181" s="230"/>
      <c r="C181" s="227" t="s">
        <v>227</v>
      </c>
      <c r="D181" s="221">
        <v>0</v>
      </c>
      <c r="E181" s="149"/>
      <c r="F181" s="149"/>
      <c r="G181" s="229"/>
      <c r="H181" s="172"/>
      <c r="I181" s="172"/>
      <c r="J181" s="147"/>
    </row>
    <row r="182" spans="1:10" ht="15.95" customHeight="1" x14ac:dyDescent="0.2">
      <c r="A182" s="145"/>
      <c r="B182" s="230"/>
      <c r="C182" s="227" t="s">
        <v>228</v>
      </c>
      <c r="D182" s="221">
        <v>0</v>
      </c>
      <c r="E182" s="149"/>
      <c r="F182" s="149"/>
      <c r="G182" s="229"/>
      <c r="H182" s="172"/>
      <c r="I182" s="172"/>
      <c r="J182" s="147"/>
    </row>
    <row r="183" spans="1:10" ht="15.75" x14ac:dyDescent="0.2">
      <c r="A183" s="145"/>
      <c r="B183" s="230"/>
      <c r="C183" s="227" t="s">
        <v>229</v>
      </c>
      <c r="D183" s="221">
        <v>0</v>
      </c>
      <c r="E183" s="149"/>
      <c r="F183" s="149"/>
      <c r="G183" s="229"/>
      <c r="H183" s="172"/>
      <c r="I183" s="172"/>
      <c r="J183" s="147"/>
    </row>
    <row r="184" spans="1:10" ht="15.75" x14ac:dyDescent="0.2">
      <c r="A184" s="145"/>
      <c r="B184" s="230"/>
      <c r="C184" s="227" t="s">
        <v>230</v>
      </c>
      <c r="D184" s="221">
        <v>0</v>
      </c>
      <c r="E184" s="149"/>
      <c r="F184" s="149"/>
      <c r="G184" s="229"/>
      <c r="H184" s="172"/>
      <c r="I184" s="172"/>
      <c r="J184" s="147"/>
    </row>
    <row r="185" spans="1:10" ht="15.75" x14ac:dyDescent="0.2">
      <c r="A185" s="218"/>
      <c r="B185" s="230"/>
      <c r="C185" s="227" t="s">
        <v>231</v>
      </c>
      <c r="D185" s="221">
        <v>0</v>
      </c>
      <c r="E185" s="149"/>
      <c r="F185" s="149"/>
      <c r="G185" s="229"/>
      <c r="H185" s="219"/>
      <c r="I185" s="219"/>
      <c r="J185" s="228"/>
    </row>
    <row r="186" spans="1:10" ht="15.75" x14ac:dyDescent="0.2">
      <c r="A186" s="218"/>
      <c r="B186" s="230"/>
      <c r="C186" s="227" t="s">
        <v>232</v>
      </c>
      <c r="D186" s="221">
        <v>10</v>
      </c>
      <c r="E186" s="149"/>
      <c r="F186" s="149"/>
      <c r="G186" s="229"/>
      <c r="H186" s="219"/>
      <c r="I186" s="219"/>
      <c r="J186" s="228"/>
    </row>
    <row r="187" spans="1:10" ht="15.75" x14ac:dyDescent="0.2">
      <c r="A187" s="218"/>
      <c r="B187" s="230"/>
      <c r="C187" s="227" t="s">
        <v>233</v>
      </c>
      <c r="D187" s="221">
        <v>0</v>
      </c>
      <c r="E187" s="149"/>
      <c r="F187" s="149"/>
      <c r="G187" s="229"/>
      <c r="H187" s="219"/>
      <c r="I187" s="219"/>
      <c r="J187" s="228"/>
    </row>
    <row r="188" spans="1:10" ht="15.75" x14ac:dyDescent="0.2">
      <c r="A188" s="218"/>
      <c r="B188" s="230"/>
      <c r="C188" s="227">
        <v>10.199999999999999</v>
      </c>
      <c r="D188" s="221">
        <v>0</v>
      </c>
      <c r="E188" s="149"/>
      <c r="F188" s="149"/>
      <c r="G188" s="229"/>
      <c r="H188" s="219"/>
      <c r="I188" s="219"/>
      <c r="J188" s="228"/>
    </row>
    <row r="189" spans="1:10" ht="16.5" thickBot="1" x14ac:dyDescent="0.25">
      <c r="A189" s="218"/>
      <c r="B189" s="230"/>
      <c r="C189" s="227">
        <v>10.210000000000001</v>
      </c>
      <c r="D189" s="221">
        <v>0</v>
      </c>
      <c r="E189" s="149"/>
      <c r="F189" s="149"/>
      <c r="G189" s="229"/>
      <c r="H189" s="219"/>
      <c r="I189" s="219"/>
      <c r="J189" s="228"/>
    </row>
    <row r="190" spans="1:10" ht="16.5" thickBot="1" x14ac:dyDescent="0.25">
      <c r="A190" s="218"/>
      <c r="B190" s="230"/>
      <c r="C190" s="227" t="s">
        <v>235</v>
      </c>
      <c r="D190" s="231">
        <f>SUM(D11:D189)</f>
        <v>329</v>
      </c>
      <c r="E190" s="149"/>
      <c r="F190" s="149"/>
      <c r="G190" s="229"/>
      <c r="H190" s="219"/>
      <c r="I190" s="219"/>
      <c r="J190" s="228"/>
    </row>
    <row r="191" spans="1:10" ht="15.75" x14ac:dyDescent="0.2">
      <c r="A191" s="218"/>
      <c r="B191" s="232"/>
      <c r="C191" s="170"/>
      <c r="D191" s="170"/>
      <c r="E191" s="170"/>
      <c r="F191" s="170"/>
      <c r="G191" s="233"/>
      <c r="H191" s="219"/>
      <c r="I191" s="219"/>
      <c r="J191" s="228"/>
    </row>
    <row r="192" spans="1:10" ht="15" x14ac:dyDescent="0.2">
      <c r="A192" s="218"/>
      <c r="B192" s="219"/>
      <c r="C192" s="219"/>
      <c r="D192" s="219"/>
      <c r="E192" s="219"/>
      <c r="F192" s="219"/>
      <c r="G192" s="219"/>
      <c r="H192" s="219"/>
      <c r="I192" s="219"/>
      <c r="J192" s="228"/>
    </row>
    <row r="193" spans="1:10" ht="14.25" x14ac:dyDescent="0.2">
      <c r="A193" s="293" t="s">
        <v>238</v>
      </c>
      <c r="B193" s="294"/>
      <c r="C193" s="294"/>
      <c r="D193" s="294"/>
      <c r="E193" s="294"/>
      <c r="F193" s="294"/>
      <c r="G193" s="294"/>
      <c r="H193" s="294"/>
      <c r="I193" s="294"/>
      <c r="J193" s="295"/>
    </row>
    <row r="194" spans="1:10" ht="15" x14ac:dyDescent="0.2">
      <c r="A194" s="286"/>
      <c r="B194" s="287"/>
      <c r="C194" s="287"/>
      <c r="D194" s="287"/>
      <c r="E194" s="287"/>
      <c r="F194" s="287"/>
      <c r="G194" s="287"/>
      <c r="H194" s="287"/>
      <c r="I194" s="287"/>
      <c r="J194" s="296"/>
    </row>
    <row r="195" spans="1:10" ht="15" x14ac:dyDescent="0.2">
      <c r="A195" s="286"/>
      <c r="B195" s="287"/>
      <c r="C195" s="287"/>
      <c r="D195" s="287"/>
      <c r="E195" s="287"/>
      <c r="F195" s="287"/>
      <c r="G195" s="287"/>
      <c r="H195" s="287"/>
      <c r="I195" s="287"/>
      <c r="J195" s="296"/>
    </row>
    <row r="196" spans="1:10" ht="15.75" thickBot="1" x14ac:dyDescent="0.25">
      <c r="A196" s="283"/>
      <c r="B196" s="284"/>
      <c r="C196" s="284"/>
      <c r="D196" s="284"/>
      <c r="E196" s="284"/>
      <c r="F196" s="284"/>
      <c r="G196" s="284"/>
      <c r="H196" s="284"/>
      <c r="I196" s="284"/>
      <c r="J196" s="285"/>
    </row>
  </sheetData>
  <sheetProtection algorithmName="SHA-512" hashValue="DCm6otCTv0mpe/3ZCbRgPg/VW46KOUy+lzsBmX31Nv86l6V0NdDRzJ/kafF8r+C+BPEye5Nc/5w142PPXlQvEQ==" saltValue="DueMsPPpvFoCcK7mOtkXyQ==" spinCount="100000" sheet="1" objects="1" scenarios="1"/>
  <mergeCells count="9">
    <mergeCell ref="A193:J193"/>
    <mergeCell ref="A194:J194"/>
    <mergeCell ref="A195:J195"/>
    <mergeCell ref="A196:J196"/>
    <mergeCell ref="A2:J2"/>
    <mergeCell ref="A3:J3"/>
    <mergeCell ref="A4:J4"/>
    <mergeCell ref="A5:J5"/>
    <mergeCell ref="B7:G7"/>
  </mergeCells>
  <dataValidations count="2">
    <dataValidation operator="greaterThanOrEqual" allowBlank="1" showInputMessage="1" showErrorMessage="1" sqref="D190" xr:uid="{00000000-0002-0000-0500-000000000000}"/>
    <dataValidation type="whole" operator="greaterThanOrEqual" allowBlank="1" showInputMessage="1" showErrorMessage="1" sqref="D11:D189" xr:uid="{00000000-0002-0000-0500-000001000000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6</vt:i4>
      </vt:variant>
      <vt:variant>
        <vt:lpstr>טווחים בעלי שם</vt:lpstr>
      </vt:variant>
      <vt:variant>
        <vt:i4>7</vt:i4>
      </vt:variant>
    </vt:vector>
  </HeadingPairs>
  <TitlesOfParts>
    <vt:vector size="13" baseType="lpstr">
      <vt:lpstr>פרטי הרשות והגדרות כלליות</vt:lpstr>
      <vt:lpstr>ריכוז נתונים</vt:lpstr>
      <vt:lpstr>עסקים ללא רשיון עסק</vt:lpstr>
      <vt:lpstr>אכיפת רישוי עסקים</vt:lpstr>
      <vt:lpstr>מסלולים מקוצרים</vt:lpstr>
      <vt:lpstr>מספר עסקים לפי פריט</vt:lpstr>
      <vt:lpstr>GufMevukar</vt:lpstr>
      <vt:lpstr>previous_year</vt:lpstr>
      <vt:lpstr>Shana</vt:lpstr>
      <vt:lpstr>ShanaKodemet</vt:lpstr>
      <vt:lpstr>'אכיפת רישוי עסקים'!WPrint_Area_W</vt:lpstr>
      <vt:lpstr>'עסקים ללא רשיון עסק'!WPrint_Area_W</vt:lpstr>
      <vt:lpstr>year</vt:lpstr>
    </vt:vector>
  </TitlesOfParts>
  <Company>IBM Israel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Nehama (Mann) Pent</dc:creator>
  <cp:lastModifiedBy>לשכת מנכל מ.מקומית ירכא</cp:lastModifiedBy>
  <cp:lastPrinted>2008-11-02T11:55:51Z</cp:lastPrinted>
  <dcterms:created xsi:type="dcterms:W3CDTF">2006-12-11T12:15:33Z</dcterms:created>
  <dcterms:modified xsi:type="dcterms:W3CDTF">2026-07-26T06:52:30Z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AppVersion">
    <vt:lpwstr>5.2</vt:lpwstr>
  </property>
</Properties>
</file>